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650"/>
  </bookViews>
  <sheets>
    <sheet name="Лист1" sheetId="1" r:id="rId1"/>
    <sheet name="Міста, Райони, ОТГ" sheetId="5" r:id="rId2"/>
  </sheets>
  <definedNames>
    <definedName name="_xlnm.Print_Area" localSheetId="0">Лист1!$A$1:$O$45</definedName>
  </definedNames>
  <calcPr calcId="145621"/>
</workbook>
</file>

<file path=xl/calcChain.xml><?xml version="1.0" encoding="utf-8"?>
<calcChain xmlns="http://schemas.openxmlformats.org/spreadsheetml/2006/main">
  <c r="I33" i="1" l="1"/>
  <c r="I32" i="1"/>
  <c r="L38" i="1" l="1"/>
  <c r="L34" i="1"/>
  <c r="L28" i="1"/>
  <c r="L19" i="1"/>
  <c r="L9" i="1"/>
  <c r="L16" i="1"/>
  <c r="I26" i="1"/>
  <c r="L43" i="1" l="1"/>
  <c r="I41" i="1"/>
  <c r="I22" i="1" l="1"/>
  <c r="I25" i="1" l="1"/>
  <c r="I30" i="1"/>
  <c r="I31" i="1"/>
  <c r="I23" i="1"/>
  <c r="I21" i="1" l="1"/>
  <c r="M24" i="1"/>
  <c r="I24" i="1" s="1"/>
  <c r="I36" i="1" l="1"/>
  <c r="I15" i="1" l="1"/>
  <c r="I14" i="1"/>
  <c r="H22" i="1" l="1"/>
  <c r="H14" i="1"/>
  <c r="I11" i="1" l="1"/>
  <c r="I8" i="1" l="1"/>
</calcChain>
</file>

<file path=xl/sharedStrings.xml><?xml version="1.0" encoding="utf-8"?>
<sst xmlns="http://schemas.openxmlformats.org/spreadsheetml/2006/main" count="144" uniqueCount="123">
  <si>
    <t>№ з/п</t>
  </si>
  <si>
    <t>Назва заходу</t>
  </si>
  <si>
    <t>Замовник заходу</t>
  </si>
  <si>
    <t>Головний розпорядник коштів або отримувач субвенсій</t>
  </si>
  <si>
    <t>Ступінь готовності обєкта, в %</t>
  </si>
  <si>
    <t>Темін виконання</t>
  </si>
  <si>
    <t>Обсяг фінансування</t>
  </si>
  <si>
    <t>Джерела фінансування</t>
  </si>
  <si>
    <t>Загальна кошторисна вартість</t>
  </si>
  <si>
    <t>Державний бюджет</t>
  </si>
  <si>
    <t>Державний фонд ОНПС</t>
  </si>
  <si>
    <t>Обласний фонд ОНПС</t>
  </si>
  <si>
    <t>Місцевий</t>
  </si>
  <si>
    <t>Інші</t>
  </si>
  <si>
    <t>всього</t>
  </si>
  <si>
    <t>у т.ч. місцевий</t>
  </si>
  <si>
    <t>МТД</t>
  </si>
  <si>
    <t>Перелік пропозицій на фінансування з обласного фонду ОНПС на 2019 рік</t>
  </si>
  <si>
    <t>Залишок кошторисної вартості на 01.01.19р.</t>
  </si>
  <si>
    <t>Підлягає освоєнню у 2019 році</t>
  </si>
  <si>
    <t>2019-2021</t>
  </si>
  <si>
    <t>ПКД</t>
  </si>
  <si>
    <t>Обгрунтування</t>
  </si>
  <si>
    <t>Реконструкція очисних споруд та каналізаційних мереж м. Добромиль Старосамбірського району Львівської області</t>
  </si>
  <si>
    <t>Добромильська міська рада</t>
  </si>
  <si>
    <t>Будівництво очисних споруд глибокого біологічного очищення районів вулиць Коновальця та Котляревського</t>
  </si>
  <si>
    <t>Східницька селищна рада</t>
  </si>
  <si>
    <t>Встановлення об'єктів рекреації в природно-заповідному фонді</t>
  </si>
  <si>
    <t>Асоціація "Єврорегіон Карпати - Карпати"</t>
  </si>
  <si>
    <t>співфінансування проектів МТД</t>
  </si>
  <si>
    <t>м. Львів</t>
  </si>
  <si>
    <t>м. Борислав</t>
  </si>
  <si>
    <t>Департамент екології та природних ресурсів ЛОДА</t>
  </si>
  <si>
    <t>РАЗОМ</t>
  </si>
  <si>
    <t xml:space="preserve">Місцевий бюджет </t>
  </si>
  <si>
    <t xml:space="preserve">інші </t>
  </si>
  <si>
    <t>у т.ч. місцевий фонд ОНПС</t>
  </si>
  <si>
    <t>усього</t>
  </si>
  <si>
    <t xml:space="preserve">Проведення заходів щодо відновлення і підтримання сприятливого гідрологічного режиму та санітарного стану річок, а також заходів для боротьби з шкідливою дією вод; благоустрій водойм </t>
  </si>
  <si>
    <t xml:space="preserve">Проведення заходів, спрямованих на запобігання знищенню чи пошкодженню природних комплексів територій та об`єктів природно-заповідного фонду </t>
  </si>
  <si>
    <t xml:space="preserve">Організація і здійснення робіт з екологічної освіти, проведення науково-практичних конференцій і семінарів та інших заходів щодо пропаганди екологічних знань, видання поліграфічної продукції з екологічної тематики </t>
  </si>
  <si>
    <t>Головний розпорядник коштів або отримувач субвенцій</t>
  </si>
  <si>
    <t>Ступінь готовності об'єкта, в %</t>
  </si>
  <si>
    <t>Термін виконання</t>
  </si>
  <si>
    <t xml:space="preserve">Проведення заходів із захисту від підтоплення і затоплення територій, сільськогосподарських угідь та ін. об`єктів, будівництво (реконструкція) гідротехнічних, берегозакріплювальних, протизсувних, протиобвальних споруд </t>
  </si>
  <si>
    <t>2018-2021</t>
  </si>
  <si>
    <t>ДП "Львівський ЛСНЦ"</t>
  </si>
  <si>
    <t xml:space="preserve">Здійснення заходів, повʼязаних із відтворенням та охороною природних ресурсів </t>
  </si>
  <si>
    <t>Будівництво, реконструкція споруд для очищення стічних вод, системи роздільної каналізації, каналізаційних мереж і споруд на них</t>
  </si>
  <si>
    <t>Реконструкція виробничо-складських приміщень під цех посіву та влаштування теплиць, лісорозсадника по вул. Львівська, 10 в смт. Брюховичі. Коригування</t>
  </si>
  <si>
    <t>Мостиська міська рада</t>
  </si>
  <si>
    <t>НПП "Сколівські Бескиди"</t>
  </si>
  <si>
    <t>Збереження та відновлення популяції зубрів на території Львівської області</t>
  </si>
  <si>
    <t>ДП "Мисливське господарство "Стир"</t>
  </si>
  <si>
    <t>Залишок кошторисної вартості на 01.01.21р.</t>
  </si>
  <si>
    <t>Підлягає освоєнню у 2021 році</t>
  </si>
  <si>
    <t>КЗ Львівської обласної ради "Спеціальна адміністрація РЛП "Стільське Горбогір'я"</t>
  </si>
  <si>
    <t>Розроблення проєкту організації території регіонального ландшафтного парку, охорони, відтворення та рекреаційного використання його природних комплексів та об՚єктів регіонального ландшафтного парку "Стільське Горбогір՚я"</t>
  </si>
  <si>
    <t>2021-2022</t>
  </si>
  <si>
    <t>2017-2022</t>
  </si>
  <si>
    <t>Підтримка майданської субпопуляції зубрів в Сколівських Бескидах</t>
  </si>
  <si>
    <t>Будівництво каналізаційно-очисних споруд в селі Міженець Старосамбірського району Львівської області Коригування</t>
  </si>
  <si>
    <t>2017-2026</t>
  </si>
  <si>
    <t>Субвенція Добромильській територіальній громаді</t>
  </si>
  <si>
    <t>Субвенція Мостиській територіальній громаді</t>
  </si>
  <si>
    <t>Державна екологічна інспекція у Львівській області</t>
  </si>
  <si>
    <t xml:space="preserve"> Перелік природоохоронних заходів, фінансування яких здійснюється з обласного фонду охорони навколишнього природного середовища у 2021 році</t>
  </si>
  <si>
    <t>Судововишнянська міська рада</t>
  </si>
  <si>
    <t>Субвенція Судововишнянській територіальній громаді</t>
  </si>
  <si>
    <t>Капітальний ремонт з відновленням елементів благоустрою парку-пам’ятки садово-паркового мистецтва місцевого значення "Парк ім. Т.Шевченка" по вул. Шевченка, 31 А м. Мостиська Львівської області</t>
  </si>
  <si>
    <t>Самбірська міська рада</t>
  </si>
  <si>
    <t>Субвенція Самбірській територіальній громаді</t>
  </si>
  <si>
    <t>2020-2023</t>
  </si>
  <si>
    <t>Моршинська міська рада</t>
  </si>
  <si>
    <t>Субвенція Моршинській територіальній громаді</t>
  </si>
  <si>
    <t>Зимноводівська сільська рада</t>
  </si>
  <si>
    <t>Субвенція Зимноводівській територіальній громаді</t>
  </si>
  <si>
    <t>Реконструкція каналізаційних очисних споруд в с. Давидів Давидівської сільської ради ОТГ Пустомитівського району Львівської області</t>
  </si>
  <si>
    <t>Давидівська сільська рада</t>
  </si>
  <si>
    <t>Субвенція Давидівській територіальній громаді</t>
  </si>
  <si>
    <t>Будівництво каналізаційної мережі в м. Глиняни Золочівського району Львівської області. Коригування</t>
  </si>
  <si>
    <t>Глинянська міська рада</t>
  </si>
  <si>
    <t>Субвенція Глинянській територіальній громаді</t>
  </si>
  <si>
    <t>2013-2021</t>
  </si>
  <si>
    <t>Рудківська міська рада</t>
  </si>
  <si>
    <t>Субвенція Рудківській територіальній громаді</t>
  </si>
  <si>
    <t>2017-2025</t>
  </si>
  <si>
    <t>Будівництво кріплення берегів  та регулювання русел річок Кам’янка та Лужки з метою ліквідації наслідків паводку та запобігання надзвичайної ситуації в межах приватних земельних ділянок в с. Кам’янка Сколівського району Львівської області</t>
  </si>
  <si>
    <t>Сколівська міська рада</t>
  </si>
  <si>
    <t>Субвенція Сколівській територіальній громаді</t>
  </si>
  <si>
    <t>Придбання спеціального транспорту для здійснення контролю та якістю поверхневих, підземних та стічних вод і скидів шкідливих речовин у водні ресурси, зміцнення матеріально-технічної бази Державної екологічної інспекції у Львівській області</t>
  </si>
  <si>
    <t>Реконструкція очисних споруд у м. Пустомити Львівської області. Коригування</t>
  </si>
  <si>
    <t>Пустомитівська міська рада</t>
  </si>
  <si>
    <t>Субвенція Пустомитівській територіальній громаді</t>
  </si>
  <si>
    <t>2018-2022</t>
  </si>
  <si>
    <t>Організація і здійснення робіт з екологічної освіти в КЗ ЛОР "ЛОЦЕНТУМ"</t>
  </si>
  <si>
    <t>КЗ ЛОР "ЛОЦЕНТУМ"</t>
  </si>
  <si>
    <t>Департамент освіти і науки ЛОДА</t>
  </si>
  <si>
    <t>Оснащення Держекоінспекції у Львівській області для діяльності у сфері охорони природних ресурсів</t>
  </si>
  <si>
    <t>Дрогобицька міська рада</t>
  </si>
  <si>
    <t>Субвенція Дрогобицькій територіальній громаді</t>
  </si>
  <si>
    <t>2020-2022</t>
  </si>
  <si>
    <t>Стабілізація екологічної рівноваги внаслідок діяльності гірничохімічних підприємств</t>
  </si>
  <si>
    <t>Капітальний ремонт західної дамби хвостосховища №1 ДП РГХП "Сірка" в м. Новий Розділ Львівської області</t>
  </si>
  <si>
    <t>ДП "Роздільське ГХП "Сірка"</t>
  </si>
  <si>
    <t>2006-2022</t>
  </si>
  <si>
    <t>2019-2022</t>
  </si>
  <si>
    <t>Реконструкція русла р. Серет при переході через вул.Бориславську в м. Дрогобич Львівської області. Коригування</t>
  </si>
  <si>
    <t>Будівництво каналізаційних мереж по вул. Гоголя, вул.Хвильового в с. Зимна Вода Пустомитівського району Львівської області</t>
  </si>
  <si>
    <t>Каналізування м. Судова Вишня Мостиського району Львівської області. Будівництво каналізаційних систем та очисних споруд продуктивністю 500м3/добу. Коригування</t>
  </si>
  <si>
    <t xml:space="preserve">Оновлення природного середовища курорту Моршин. Реконструкція благоустрою рекреаційних територій. Коригування (поліпшення технічного стану та благоустрій водойми) </t>
  </si>
  <si>
    <t>Проведення заходів для боротьби з шкідливою дією вод річки Вишня та її притоки на території села Вишня Рудківської міської ради (територіальної громади) Самбірського району Львівської області</t>
  </si>
  <si>
    <t>Берегоукріплення лівого берега річки Дністер в межах м. Самбора Львівської області (Нове будівництво)</t>
  </si>
  <si>
    <t>Будівництво дощової каналізації по проспекті Шевченка,28а - 28в м.Новий Розділ Львівської област</t>
  </si>
  <si>
    <t>Новороздільсьа міська  рада</t>
  </si>
  <si>
    <t>Субвенція Новороздільській територіальній громаді</t>
  </si>
  <si>
    <t>Покращення екологічного стану та умов експлуатації існуючого водоймища по вул. Садовій в с. Сокільники Пустомитівського району Львівської області (Капітальний ремонт)</t>
  </si>
  <si>
    <t>Сокільницька сільська рада</t>
  </si>
  <si>
    <t>Субвенція Сокільницькій територіальній громаді</t>
  </si>
  <si>
    <t>ДП "Роздільська ГХП "Сірка</t>
  </si>
  <si>
    <t xml:space="preserve">Додаток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 рішення обласної ради                                                                                                                                                                                                                                                                                                                                                                                                                                                                                                                 від ____________ № 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Додаток   3  до Програми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</si>
  <si>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Розробка комплексного проєкту екологічної реабілітації території в зоні впливу ДП «Сірка» Львівської області та його державна експертиза».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</si>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</sst>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5" fillId="0" borderId="0" xfId="0" applyFont="1"/>
    <xf numFmtId="0" fontId="7" fillId="0" borderId="0" xfId="0" applyFont="1"/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9" fillId="0" borderId="0" xfId="0" applyFont="1"/>
    <xf numFmtId="0" fontId="2" fillId="0" borderId="8" xfId="0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/>
    </xf>
    <xf numFmtId="164" fontId="0" fillId="0" borderId="0" xfId="0" applyNumberFormat="1"/>
    <xf numFmtId="49" fontId="10" fillId="0" borderId="8" xfId="0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11" fillId="0" borderId="0" xfId="0" applyFont="1"/>
    <xf numFmtId="164" fontId="12" fillId="0" borderId="0" xfId="0" applyNumberFormat="1" applyFont="1"/>
    <xf numFmtId="0" fontId="12" fillId="0" borderId="0" xfId="0" applyFont="1"/>
    <xf numFmtId="0" fontId="0" fillId="0" borderId="0" xfId="0"/>
    <xf numFmtId="0" fontId="8" fillId="0" borderId="7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 wrapText="1"/>
    </xf>
    <xf numFmtId="0" fontId="11" fillId="0" borderId="8" xfId="0" applyFont="1" applyBorder="1"/>
    <xf numFmtId="0" fontId="0" fillId="0" borderId="8" xfId="0" applyBorder="1" applyAlignment="1">
      <alignment wrapText="1"/>
    </xf>
    <xf numFmtId="0" fontId="8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5" fillId="0" borderId="7" xfId="0" applyFont="1" applyBorder="1" applyAlignment="1">
      <alignment horizontal="center"/>
    </xf>
    <xf numFmtId="164" fontId="4" fillId="0" borderId="7" xfId="0" applyNumberFormat="1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64" fontId="12" fillId="0" borderId="8" xfId="0" applyNumberFormat="1" applyFont="1" applyBorder="1"/>
    <xf numFmtId="0" fontId="0" fillId="0" borderId="0" xfId="0" applyFill="1"/>
    <xf numFmtId="0" fontId="13" fillId="0" borderId="0" xfId="0" applyFont="1" applyFill="1"/>
    <xf numFmtId="0" fontId="13" fillId="2" borderId="0" xfId="0" applyFont="1" applyFill="1"/>
    <xf numFmtId="0" fontId="0" fillId="0" borderId="0" xfId="0" applyFont="1" applyFill="1"/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ont="1" applyFill="1" applyAlignment="1">
      <alignment horizontal="center" vertical="center" wrapText="1"/>
    </xf>
    <xf numFmtId="2" fontId="0" fillId="2" borderId="0" xfId="0" applyNumberFormat="1" applyFont="1" applyFill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64" fontId="0" fillId="0" borderId="0" xfId="0" applyNumberFormat="1" applyFont="1" applyFill="1" applyAlignment="1">
      <alignment horizontal="center" vertical="center" wrapText="1"/>
    </xf>
    <xf numFmtId="0" fontId="0" fillId="2" borderId="0" xfId="0" applyFill="1" applyBorder="1"/>
    <xf numFmtId="0" fontId="0" fillId="0" borderId="0" xfId="0" applyBorder="1"/>
    <xf numFmtId="0" fontId="0" fillId="0" borderId="0" xfId="0" applyFill="1" applyBorder="1"/>
    <xf numFmtId="0" fontId="13" fillId="2" borderId="0" xfId="0" applyFont="1" applyFill="1" applyBorder="1"/>
    <xf numFmtId="0" fontId="13" fillId="0" borderId="0" xfId="0" applyFont="1" applyFill="1" applyBorder="1"/>
    <xf numFmtId="0" fontId="0" fillId="0" borderId="0" xfId="0" applyFont="1" applyFill="1" applyBorder="1"/>
    <xf numFmtId="0" fontId="11" fillId="0" borderId="8" xfId="0" applyFont="1" applyFill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165" fontId="3" fillId="2" borderId="8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64" fontId="0" fillId="2" borderId="0" xfId="0" applyNumberFormat="1" applyFont="1" applyFill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textRotation="90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/>
    <xf numFmtId="0" fontId="17" fillId="2" borderId="0" xfId="0" applyFont="1" applyFill="1"/>
    <xf numFmtId="165" fontId="3" fillId="2" borderId="8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19" fillId="0" borderId="8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 vertical="center" wrapText="1"/>
    </xf>
    <xf numFmtId="165" fontId="11" fillId="0" borderId="8" xfId="0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165" fontId="11" fillId="2" borderId="8" xfId="0" applyNumberFormat="1" applyFont="1" applyFill="1" applyBorder="1" applyAlignment="1">
      <alignment horizontal="center" vertical="center"/>
    </xf>
    <xf numFmtId="165" fontId="1" fillId="2" borderId="8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165" fontId="15" fillId="2" borderId="8" xfId="0" applyNumberFormat="1" applyFont="1" applyFill="1" applyBorder="1" applyAlignment="1">
      <alignment horizontal="center" vertical="center"/>
    </xf>
    <xf numFmtId="165" fontId="15" fillId="2" borderId="8" xfId="0" applyNumberFormat="1" applyFont="1" applyFill="1" applyBorder="1" applyAlignment="1">
      <alignment horizontal="center" vertical="center" wrapText="1"/>
    </xf>
    <xf numFmtId="165" fontId="15" fillId="0" borderId="8" xfId="0" applyNumberFormat="1" applyFont="1" applyFill="1" applyBorder="1" applyAlignment="1">
      <alignment horizontal="center" vertical="center"/>
    </xf>
    <xf numFmtId="165" fontId="15" fillId="0" borderId="8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8" xfId="0" applyFont="1" applyFill="1" applyBorder="1" applyAlignment="1">
      <alignment horizontal="center" vertical="center"/>
    </xf>
    <xf numFmtId="2" fontId="14" fillId="2" borderId="8" xfId="0" applyNumberFormat="1" applyFont="1" applyFill="1" applyBorder="1" applyAlignment="1">
      <alignment horizontal="center" vertical="center" textRotation="90" wrapText="1"/>
    </xf>
    <xf numFmtId="2" fontId="11" fillId="2" borderId="8" xfId="0" applyNumberFormat="1" applyFont="1" applyFill="1" applyBorder="1" applyAlignment="1">
      <alignment horizontal="center" vertical="center" wrapText="1"/>
    </xf>
    <xf numFmtId="2" fontId="14" fillId="2" borderId="8" xfId="0" applyNumberFormat="1" applyFont="1" applyFill="1" applyBorder="1" applyAlignment="1">
      <alignment horizontal="center" vertical="center" textRotation="90" wrapText="1"/>
    </xf>
    <xf numFmtId="2" fontId="11" fillId="2" borderId="8" xfId="0" applyNumberFormat="1" applyFont="1" applyFill="1" applyBorder="1" applyAlignment="1">
      <alignment horizontal="center" vertical="center" wrapText="1"/>
    </xf>
    <xf numFmtId="2" fontId="14" fillId="2" borderId="8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165" fontId="11" fillId="0" borderId="8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4" fillId="0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2" fontId="20" fillId="2" borderId="8" xfId="0" applyNumberFormat="1" applyFont="1" applyFill="1" applyBorder="1" applyAlignment="1">
      <alignment horizontal="left" vertical="center" wrapText="1"/>
    </xf>
    <xf numFmtId="0" fontId="21" fillId="0" borderId="8" xfId="0" applyFont="1" applyBorder="1" applyAlignment="1">
      <alignment horizontal="left"/>
    </xf>
    <xf numFmtId="0" fontId="15" fillId="0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0" fillId="0" borderId="5" xfId="0" applyBorder="1" applyAlignment="1"/>
    <xf numFmtId="165" fontId="14" fillId="2" borderId="8" xfId="0" applyNumberFormat="1" applyFont="1" applyFill="1" applyBorder="1" applyAlignment="1">
      <alignment horizontal="center" vertical="center" textRotation="90" wrapText="1"/>
    </xf>
    <xf numFmtId="0" fontId="14" fillId="2" borderId="8" xfId="0" applyFont="1" applyFill="1" applyBorder="1" applyAlignment="1">
      <alignment horizontal="center" vertical="center" textRotation="90" wrapText="1"/>
    </xf>
    <xf numFmtId="0" fontId="16" fillId="2" borderId="8" xfId="0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0" fillId="0" borderId="1" xfId="0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3" fillId="0" borderId="0" xfId="0" applyFont="1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distributed" textRotation="90" wrapText="1"/>
    </xf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textRotation="90" wrapText="1"/>
    </xf>
    <xf numFmtId="164" fontId="4" fillId="0" borderId="8" xfId="0" applyNumberFormat="1" applyFont="1" applyBorder="1" applyAlignment="1">
      <alignment horizontal="center" vertical="center" textRotation="90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9"/>
  <sheetViews>
    <sheetView tabSelected="1" view="pageBreakPreview" zoomScale="98" zoomScaleNormal="98" zoomScaleSheetLayoutView="98" workbookViewId="0">
      <pane ySplit="5" topLeftCell="A6" activePane="bottomLeft" state="frozen"/>
      <selection activeCell="A12" sqref="A12"/>
      <selection pane="bottomLeft" activeCell="A44" sqref="A44:O45"/>
    </sheetView>
  </sheetViews>
  <sheetFormatPr defaultRowHeight="15" x14ac:dyDescent="0.25"/>
  <cols>
    <col min="1" max="1" width="5.140625" style="41" customWidth="1"/>
    <col min="2" max="2" width="50.28515625" style="45" customWidth="1"/>
    <col min="3" max="3" width="23" style="46" customWidth="1"/>
    <col min="4" max="4" width="21.5703125" style="46" customWidth="1"/>
    <col min="5" max="5" width="6.85546875" style="46" customWidth="1"/>
    <col min="6" max="6" width="9.5703125" style="46" customWidth="1"/>
    <col min="7" max="7" width="10.7109375" style="47" customWidth="1"/>
    <col min="8" max="8" width="11.7109375" style="47" customWidth="1"/>
    <col min="9" max="9" width="9.5703125" style="47" customWidth="1"/>
    <col min="10" max="10" width="7.140625" style="47" customWidth="1"/>
    <col min="11" max="11" width="7.28515625" style="47" customWidth="1"/>
    <col min="12" max="12" width="11" style="97" customWidth="1"/>
    <col min="13" max="13" width="9.140625" style="47" customWidth="1"/>
    <col min="14" max="14" width="9.85546875" style="71" customWidth="1"/>
    <col min="15" max="15" width="8.28515625" style="47" customWidth="1"/>
    <col min="16" max="17" width="9.140625" style="57"/>
    <col min="18" max="24" width="9.140625" style="58"/>
  </cols>
  <sheetData>
    <row r="1" spans="1:24" s="17" customFormat="1" ht="69" customHeight="1" x14ac:dyDescent="0.25">
      <c r="A1" s="114" t="s">
        <v>122</v>
      </c>
      <c r="B1" s="115"/>
      <c r="C1" s="115"/>
      <c r="D1" s="115"/>
      <c r="E1" s="115"/>
      <c r="F1" s="115"/>
      <c r="G1" s="115"/>
      <c r="H1" s="115"/>
      <c r="I1" s="115"/>
      <c r="J1" s="115"/>
      <c r="K1" s="116"/>
      <c r="L1" s="106" t="s">
        <v>120</v>
      </c>
      <c r="M1" s="107"/>
      <c r="N1" s="107"/>
      <c r="O1" s="107"/>
      <c r="P1" s="57"/>
      <c r="Q1" s="57"/>
      <c r="R1" s="58"/>
      <c r="S1" s="58"/>
      <c r="T1" s="58"/>
      <c r="U1" s="58"/>
      <c r="V1" s="58"/>
      <c r="W1" s="58"/>
      <c r="X1" s="58"/>
    </row>
    <row r="2" spans="1:24" s="17" customFormat="1" ht="30" customHeight="1" x14ac:dyDescent="0.25">
      <c r="A2" s="119" t="s">
        <v>66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57"/>
      <c r="Q2" s="57"/>
      <c r="R2" s="58"/>
      <c r="S2" s="58"/>
      <c r="T2" s="58"/>
      <c r="U2" s="58"/>
      <c r="V2" s="58"/>
      <c r="W2" s="58"/>
      <c r="X2" s="58"/>
    </row>
    <row r="3" spans="1:24" ht="23.25" customHeight="1" x14ac:dyDescent="0.25">
      <c r="A3" s="108" t="s">
        <v>0</v>
      </c>
      <c r="B3" s="109" t="s">
        <v>1</v>
      </c>
      <c r="C3" s="109" t="s">
        <v>2</v>
      </c>
      <c r="D3" s="118" t="s">
        <v>41</v>
      </c>
      <c r="E3" s="118" t="s">
        <v>42</v>
      </c>
      <c r="F3" s="118" t="s">
        <v>43</v>
      </c>
      <c r="G3" s="104" t="s">
        <v>6</v>
      </c>
      <c r="H3" s="104"/>
      <c r="I3" s="104"/>
      <c r="J3" s="109" t="s">
        <v>7</v>
      </c>
      <c r="K3" s="109"/>
      <c r="L3" s="109"/>
      <c r="M3" s="109"/>
      <c r="N3" s="109"/>
      <c r="O3" s="109"/>
    </row>
    <row r="4" spans="1:24" ht="38.25" customHeight="1" x14ac:dyDescent="0.25">
      <c r="A4" s="108"/>
      <c r="B4" s="109"/>
      <c r="C4" s="109"/>
      <c r="D4" s="118"/>
      <c r="E4" s="118"/>
      <c r="F4" s="118"/>
      <c r="G4" s="102" t="s">
        <v>8</v>
      </c>
      <c r="H4" s="102" t="s">
        <v>54</v>
      </c>
      <c r="I4" s="102" t="s">
        <v>55</v>
      </c>
      <c r="J4" s="102" t="s">
        <v>9</v>
      </c>
      <c r="K4" s="102" t="s">
        <v>10</v>
      </c>
      <c r="L4" s="117" t="s">
        <v>11</v>
      </c>
      <c r="M4" s="104" t="s">
        <v>34</v>
      </c>
      <c r="N4" s="104"/>
      <c r="O4" s="120" t="s">
        <v>35</v>
      </c>
    </row>
    <row r="5" spans="1:24" ht="118.5" customHeight="1" x14ac:dyDescent="0.25">
      <c r="A5" s="108"/>
      <c r="B5" s="109"/>
      <c r="C5" s="109"/>
      <c r="D5" s="118"/>
      <c r="E5" s="118"/>
      <c r="F5" s="118"/>
      <c r="G5" s="102"/>
      <c r="H5" s="102"/>
      <c r="I5" s="102"/>
      <c r="J5" s="103"/>
      <c r="K5" s="102"/>
      <c r="L5" s="117"/>
      <c r="M5" s="100" t="s">
        <v>37</v>
      </c>
      <c r="N5" s="72" t="s">
        <v>36</v>
      </c>
      <c r="O5" s="120"/>
    </row>
    <row r="6" spans="1:24" s="38" customFormat="1" ht="33.75" customHeight="1" x14ac:dyDescent="0.25">
      <c r="A6" s="113" t="s">
        <v>39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57"/>
      <c r="Q6" s="57"/>
      <c r="R6" s="59"/>
      <c r="S6" s="59"/>
      <c r="T6" s="59"/>
      <c r="U6" s="59"/>
      <c r="V6" s="59"/>
      <c r="W6" s="59"/>
      <c r="X6" s="59"/>
    </row>
    <row r="7" spans="1:24" s="39" customFormat="1" ht="75" x14ac:dyDescent="0.2">
      <c r="A7" s="51">
        <v>1</v>
      </c>
      <c r="B7" s="51" t="s">
        <v>57</v>
      </c>
      <c r="C7" s="51" t="s">
        <v>56</v>
      </c>
      <c r="D7" s="51" t="s">
        <v>32</v>
      </c>
      <c r="E7" s="43">
        <v>0</v>
      </c>
      <c r="F7" s="43" t="s">
        <v>58</v>
      </c>
      <c r="G7" s="44">
        <v>860</v>
      </c>
      <c r="H7" s="44">
        <v>860</v>
      </c>
      <c r="I7" s="44">
        <v>450</v>
      </c>
      <c r="J7" s="44">
        <v>0</v>
      </c>
      <c r="K7" s="44">
        <v>0</v>
      </c>
      <c r="L7" s="94">
        <v>450</v>
      </c>
      <c r="M7" s="67">
        <v>0</v>
      </c>
      <c r="N7" s="69">
        <v>0</v>
      </c>
      <c r="O7" s="67">
        <v>0</v>
      </c>
      <c r="P7" s="60"/>
      <c r="Q7" s="60"/>
      <c r="R7" s="61"/>
      <c r="S7" s="61"/>
      <c r="T7" s="61"/>
      <c r="U7" s="61"/>
      <c r="V7" s="61"/>
      <c r="W7" s="61"/>
      <c r="X7" s="61"/>
    </row>
    <row r="8" spans="1:24" s="40" customFormat="1" ht="79.5" customHeight="1" x14ac:dyDescent="0.2">
      <c r="A8" s="51">
        <v>2</v>
      </c>
      <c r="B8" s="51" t="s">
        <v>69</v>
      </c>
      <c r="C8" s="51" t="s">
        <v>50</v>
      </c>
      <c r="D8" s="52" t="s">
        <v>64</v>
      </c>
      <c r="E8" s="53">
        <v>0.2</v>
      </c>
      <c r="F8" s="52" t="s">
        <v>101</v>
      </c>
      <c r="G8" s="44">
        <v>6800</v>
      </c>
      <c r="H8" s="44">
        <v>6784.0150000000003</v>
      </c>
      <c r="I8" s="79">
        <f>L8+M8</f>
        <v>1468</v>
      </c>
      <c r="J8" s="66">
        <v>0</v>
      </c>
      <c r="K8" s="66">
        <v>0</v>
      </c>
      <c r="L8" s="93">
        <v>881</v>
      </c>
      <c r="M8" s="67">
        <v>587</v>
      </c>
      <c r="N8" s="75">
        <v>0</v>
      </c>
      <c r="O8" s="66">
        <v>0</v>
      </c>
      <c r="P8" s="60"/>
      <c r="Q8" s="60"/>
      <c r="R8" s="60"/>
      <c r="S8" s="60"/>
      <c r="T8" s="60"/>
      <c r="U8" s="60"/>
      <c r="V8" s="60"/>
      <c r="W8" s="60"/>
      <c r="X8" s="60"/>
    </row>
    <row r="9" spans="1:24" s="40" customFormat="1" ht="21.75" customHeight="1" x14ac:dyDescent="0.2">
      <c r="A9" s="51"/>
      <c r="B9" s="48"/>
      <c r="C9" s="48"/>
      <c r="D9" s="42"/>
      <c r="E9" s="42"/>
      <c r="F9" s="42"/>
      <c r="G9" s="44"/>
      <c r="H9" s="44"/>
      <c r="I9" s="44"/>
      <c r="J9" s="44"/>
      <c r="K9" s="44"/>
      <c r="L9" s="94">
        <f>SUM(L7:L8)</f>
        <v>1331</v>
      </c>
      <c r="M9" s="44"/>
      <c r="N9" s="73"/>
      <c r="O9" s="44"/>
      <c r="P9" s="60"/>
      <c r="Q9" s="60"/>
      <c r="R9" s="60"/>
      <c r="S9" s="60"/>
      <c r="T9" s="60"/>
      <c r="U9" s="60"/>
      <c r="V9" s="60"/>
      <c r="W9" s="60"/>
      <c r="X9" s="60"/>
    </row>
    <row r="10" spans="1:24" s="40" customFormat="1" ht="27.75" customHeight="1" x14ac:dyDescent="0.2">
      <c r="A10" s="112" t="s">
        <v>47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60"/>
      <c r="Q10" s="60"/>
      <c r="R10" s="60"/>
      <c r="S10" s="60"/>
      <c r="T10" s="60"/>
      <c r="U10" s="60"/>
      <c r="V10" s="60"/>
      <c r="W10" s="60"/>
      <c r="X10" s="60"/>
    </row>
    <row r="11" spans="1:24" s="40" customFormat="1" ht="45" x14ac:dyDescent="0.2">
      <c r="A11" s="51">
        <v>1</v>
      </c>
      <c r="B11" s="51" t="s">
        <v>49</v>
      </c>
      <c r="C11" s="51" t="s">
        <v>46</v>
      </c>
      <c r="D11" s="51" t="s">
        <v>32</v>
      </c>
      <c r="E11" s="64">
        <v>79</v>
      </c>
      <c r="F11" s="64" t="s">
        <v>59</v>
      </c>
      <c r="G11" s="67">
        <v>88985.004000000001</v>
      </c>
      <c r="H11" s="67">
        <v>18400</v>
      </c>
      <c r="I11" s="66">
        <f>L11+M11</f>
        <v>3000</v>
      </c>
      <c r="J11" s="79">
        <v>0</v>
      </c>
      <c r="K11" s="79">
        <v>0</v>
      </c>
      <c r="L11" s="94">
        <v>3000</v>
      </c>
      <c r="M11" s="44">
        <v>0</v>
      </c>
      <c r="N11" s="74">
        <v>0</v>
      </c>
      <c r="O11" s="44">
        <v>0</v>
      </c>
      <c r="P11" s="60"/>
      <c r="Q11" s="60"/>
      <c r="R11" s="60"/>
      <c r="S11" s="60"/>
      <c r="T11" s="60"/>
      <c r="U11" s="60"/>
      <c r="V11" s="60"/>
      <c r="W11" s="60"/>
      <c r="X11" s="60"/>
    </row>
    <row r="12" spans="1:24" s="40" customFormat="1" ht="75" x14ac:dyDescent="0.2">
      <c r="A12" s="51">
        <v>2</v>
      </c>
      <c r="B12" s="42" t="s">
        <v>90</v>
      </c>
      <c r="C12" s="42" t="s">
        <v>65</v>
      </c>
      <c r="D12" s="42" t="s">
        <v>32</v>
      </c>
      <c r="E12" s="70">
        <v>0</v>
      </c>
      <c r="F12" s="42">
        <v>2021</v>
      </c>
      <c r="G12" s="67">
        <v>650</v>
      </c>
      <c r="H12" s="67">
        <v>650</v>
      </c>
      <c r="I12" s="76">
        <v>650</v>
      </c>
      <c r="J12" s="76">
        <v>0</v>
      </c>
      <c r="K12" s="76">
        <v>0</v>
      </c>
      <c r="L12" s="93">
        <v>650</v>
      </c>
      <c r="M12" s="67">
        <v>0</v>
      </c>
      <c r="N12" s="76">
        <v>0</v>
      </c>
      <c r="O12" s="76">
        <v>0</v>
      </c>
      <c r="P12" s="60"/>
      <c r="Q12" s="60"/>
      <c r="R12" s="60"/>
      <c r="S12" s="60"/>
      <c r="T12" s="60"/>
      <c r="U12" s="60"/>
      <c r="V12" s="60"/>
      <c r="W12" s="60"/>
      <c r="X12" s="60"/>
    </row>
    <row r="13" spans="1:24" s="78" customFormat="1" ht="45" x14ac:dyDescent="0.25">
      <c r="A13" s="51">
        <v>3</v>
      </c>
      <c r="B13" s="42" t="s">
        <v>98</v>
      </c>
      <c r="C13" s="42" t="s">
        <v>65</v>
      </c>
      <c r="D13" s="42" t="s">
        <v>32</v>
      </c>
      <c r="E13" s="70">
        <v>0</v>
      </c>
      <c r="F13" s="42">
        <v>2021</v>
      </c>
      <c r="G13" s="76">
        <v>195</v>
      </c>
      <c r="H13" s="76">
        <v>195</v>
      </c>
      <c r="I13" s="76">
        <v>195</v>
      </c>
      <c r="J13" s="76">
        <v>0</v>
      </c>
      <c r="K13" s="76">
        <v>0</v>
      </c>
      <c r="L13" s="93">
        <v>195</v>
      </c>
      <c r="M13" s="76">
        <v>0</v>
      </c>
      <c r="N13" s="76">
        <v>0</v>
      </c>
      <c r="O13" s="76">
        <v>0</v>
      </c>
    </row>
    <row r="14" spans="1:24" s="40" customFormat="1" ht="45" x14ac:dyDescent="0.2">
      <c r="A14" s="42">
        <v>4</v>
      </c>
      <c r="B14" s="42" t="s">
        <v>60</v>
      </c>
      <c r="C14" s="42" t="s">
        <v>51</v>
      </c>
      <c r="D14" s="43" t="s">
        <v>32</v>
      </c>
      <c r="E14" s="65">
        <v>6.3</v>
      </c>
      <c r="F14" s="65" t="s">
        <v>62</v>
      </c>
      <c r="G14" s="67">
        <v>3162</v>
      </c>
      <c r="H14" s="67">
        <f>3162-200</f>
        <v>2962</v>
      </c>
      <c r="I14" s="66">
        <f>L14+M14+O14</f>
        <v>92</v>
      </c>
      <c r="J14" s="79">
        <v>0</v>
      </c>
      <c r="K14" s="79">
        <v>0</v>
      </c>
      <c r="L14" s="94">
        <v>80</v>
      </c>
      <c r="M14" s="44">
        <v>0</v>
      </c>
      <c r="N14" s="73">
        <v>0</v>
      </c>
      <c r="O14" s="44">
        <v>12</v>
      </c>
      <c r="P14" s="60"/>
      <c r="Q14" s="60"/>
      <c r="R14" s="60"/>
      <c r="S14" s="60"/>
      <c r="T14" s="60"/>
      <c r="U14" s="60"/>
      <c r="V14" s="60"/>
      <c r="W14" s="60"/>
      <c r="X14" s="60"/>
    </row>
    <row r="15" spans="1:24" s="39" customFormat="1" ht="45" x14ac:dyDescent="0.25">
      <c r="A15" s="70">
        <v>5</v>
      </c>
      <c r="B15" s="42" t="s">
        <v>52</v>
      </c>
      <c r="C15" s="42" t="s">
        <v>53</v>
      </c>
      <c r="D15" s="83" t="s">
        <v>32</v>
      </c>
      <c r="E15" s="65">
        <v>83</v>
      </c>
      <c r="F15" s="65" t="s">
        <v>105</v>
      </c>
      <c r="G15" s="67">
        <v>2476.94</v>
      </c>
      <c r="H15" s="67">
        <v>421</v>
      </c>
      <c r="I15" s="66">
        <f>L15+M15+O15</f>
        <v>220</v>
      </c>
      <c r="J15" s="66">
        <v>0</v>
      </c>
      <c r="K15" s="66">
        <v>0</v>
      </c>
      <c r="L15" s="93">
        <v>200</v>
      </c>
      <c r="M15" s="67">
        <v>0</v>
      </c>
      <c r="N15" s="68">
        <v>0</v>
      </c>
      <c r="O15" s="44">
        <v>20</v>
      </c>
      <c r="P15" s="60"/>
      <c r="Q15" s="60"/>
      <c r="R15" s="61"/>
      <c r="S15" s="61"/>
      <c r="T15" s="61"/>
      <c r="U15" s="61"/>
      <c r="V15" s="61"/>
      <c r="W15" s="61"/>
      <c r="X15" s="61"/>
    </row>
    <row r="16" spans="1:24" s="39" customFormat="1" ht="27" customHeight="1" x14ac:dyDescent="0.2">
      <c r="A16" s="51"/>
      <c r="B16" s="63"/>
      <c r="C16" s="63"/>
      <c r="D16" s="51"/>
      <c r="E16" s="51"/>
      <c r="F16" s="51"/>
      <c r="G16" s="44"/>
      <c r="H16" s="44"/>
      <c r="I16" s="44"/>
      <c r="J16" s="44"/>
      <c r="K16" s="44"/>
      <c r="L16" s="94">
        <f>SUM(L11:L15)</f>
        <v>4125</v>
      </c>
      <c r="M16" s="44"/>
      <c r="N16" s="74"/>
      <c r="O16" s="44"/>
      <c r="P16" s="61"/>
      <c r="Q16" s="61"/>
      <c r="R16" s="61"/>
      <c r="S16" s="61"/>
      <c r="T16" s="61"/>
      <c r="U16" s="61"/>
      <c r="V16" s="61"/>
      <c r="W16" s="61"/>
      <c r="X16" s="61"/>
    </row>
    <row r="17" spans="1:24" s="39" customFormat="1" ht="33" customHeight="1" x14ac:dyDescent="0.2">
      <c r="A17" s="113" t="s">
        <v>40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61"/>
      <c r="Q17" s="61"/>
      <c r="R17" s="61"/>
      <c r="S17" s="61"/>
      <c r="T17" s="61"/>
      <c r="U17" s="61"/>
      <c r="V17" s="61"/>
      <c r="W17" s="61"/>
      <c r="X17" s="61"/>
    </row>
    <row r="18" spans="1:24" s="39" customFormat="1" ht="30" x14ac:dyDescent="0.2">
      <c r="A18" s="51">
        <v>1</v>
      </c>
      <c r="B18" s="51" t="s">
        <v>95</v>
      </c>
      <c r="C18" s="51" t="s">
        <v>96</v>
      </c>
      <c r="D18" s="42" t="s">
        <v>97</v>
      </c>
      <c r="E18" s="52">
        <v>0</v>
      </c>
      <c r="F18" s="52">
        <v>2021</v>
      </c>
      <c r="G18" s="76">
        <v>125</v>
      </c>
      <c r="H18" s="44">
        <v>125</v>
      </c>
      <c r="I18" s="44">
        <v>125</v>
      </c>
      <c r="J18" s="44">
        <v>0</v>
      </c>
      <c r="K18" s="44">
        <v>0</v>
      </c>
      <c r="L18" s="93">
        <v>125</v>
      </c>
      <c r="M18" s="44">
        <v>0</v>
      </c>
      <c r="N18" s="74">
        <v>0</v>
      </c>
      <c r="O18" s="44">
        <v>0</v>
      </c>
      <c r="P18" s="61"/>
      <c r="Q18" s="61"/>
      <c r="R18" s="61"/>
      <c r="S18" s="61"/>
      <c r="T18" s="61"/>
      <c r="U18" s="61"/>
      <c r="V18" s="61"/>
      <c r="W18" s="61"/>
      <c r="X18" s="61"/>
    </row>
    <row r="19" spans="1:24" s="38" customFormat="1" ht="18" customHeight="1" x14ac:dyDescent="0.25">
      <c r="A19" s="51"/>
      <c r="B19" s="50"/>
      <c r="C19" s="51"/>
      <c r="D19" s="51"/>
      <c r="E19" s="52"/>
      <c r="F19" s="52"/>
      <c r="G19" s="44"/>
      <c r="H19" s="44"/>
      <c r="I19" s="44"/>
      <c r="J19" s="44"/>
      <c r="K19" s="44"/>
      <c r="L19" s="94">
        <f>SUM(L18:L18)</f>
        <v>125</v>
      </c>
      <c r="M19" s="44"/>
      <c r="N19" s="74"/>
      <c r="O19" s="44"/>
      <c r="P19" s="59"/>
      <c r="Q19" s="59"/>
      <c r="R19" s="59"/>
      <c r="S19" s="59"/>
      <c r="T19" s="59"/>
      <c r="U19" s="59"/>
      <c r="V19" s="59"/>
      <c r="W19" s="59"/>
      <c r="X19" s="59"/>
    </row>
    <row r="20" spans="1:24" s="38" customFormat="1" ht="21" customHeight="1" x14ac:dyDescent="0.25">
      <c r="A20" s="112" t="s">
        <v>48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59"/>
      <c r="Q20" s="59"/>
      <c r="R20" s="59"/>
      <c r="S20" s="59"/>
      <c r="T20" s="59"/>
      <c r="U20" s="59"/>
      <c r="V20" s="59"/>
      <c r="W20" s="59"/>
      <c r="X20" s="59"/>
    </row>
    <row r="21" spans="1:24" s="38" customFormat="1" ht="61.5" customHeight="1" x14ac:dyDescent="0.25">
      <c r="A21" s="51">
        <v>1</v>
      </c>
      <c r="B21" s="54" t="s">
        <v>77</v>
      </c>
      <c r="C21" s="51" t="s">
        <v>78</v>
      </c>
      <c r="D21" s="80" t="s">
        <v>79</v>
      </c>
      <c r="E21" s="53">
        <v>2.4</v>
      </c>
      <c r="F21" s="52" t="s">
        <v>20</v>
      </c>
      <c r="G21" s="67">
        <v>13757.478999999999</v>
      </c>
      <c r="H21" s="67">
        <v>13424.52</v>
      </c>
      <c r="I21" s="76">
        <f t="shared" ref="I21" si="0">L21+M21</f>
        <v>13500</v>
      </c>
      <c r="J21" s="76">
        <v>0</v>
      </c>
      <c r="K21" s="76">
        <v>0</v>
      </c>
      <c r="L21" s="93">
        <v>2700</v>
      </c>
      <c r="M21" s="67">
        <v>10800</v>
      </c>
      <c r="N21" s="81">
        <v>0</v>
      </c>
      <c r="O21" s="76">
        <v>0</v>
      </c>
      <c r="P21" s="59"/>
      <c r="Q21" s="59"/>
      <c r="R21" s="59"/>
      <c r="S21" s="59"/>
      <c r="T21" s="59"/>
      <c r="U21" s="59"/>
      <c r="V21" s="59"/>
      <c r="W21" s="59"/>
      <c r="X21" s="59"/>
    </row>
    <row r="22" spans="1:24" s="38" customFormat="1" ht="66" customHeight="1" x14ac:dyDescent="0.25">
      <c r="A22" s="51">
        <v>2</v>
      </c>
      <c r="B22" s="50" t="s">
        <v>61</v>
      </c>
      <c r="C22" s="44" t="s">
        <v>24</v>
      </c>
      <c r="D22" s="50" t="s">
        <v>63</v>
      </c>
      <c r="E22" s="50">
        <v>19.3</v>
      </c>
      <c r="F22" s="50" t="s">
        <v>45</v>
      </c>
      <c r="G22" s="44">
        <v>9491.0349999999999</v>
      </c>
      <c r="H22" s="44">
        <f>G22-1828.277</f>
        <v>7662.7579999999998</v>
      </c>
      <c r="I22" s="44">
        <f>L22+M22+O22</f>
        <v>7662.76</v>
      </c>
      <c r="J22" s="44">
        <v>0</v>
      </c>
      <c r="K22" s="44">
        <v>0</v>
      </c>
      <c r="L22" s="94">
        <v>3000</v>
      </c>
      <c r="M22" s="44">
        <v>1529.09</v>
      </c>
      <c r="N22" s="50">
        <v>0</v>
      </c>
      <c r="O22" s="44">
        <v>3133.67</v>
      </c>
      <c r="P22" s="59"/>
      <c r="Q22" s="59"/>
      <c r="R22" s="59"/>
      <c r="S22" s="59"/>
      <c r="T22" s="59"/>
      <c r="U22" s="59"/>
      <c r="V22" s="59"/>
      <c r="W22" s="59"/>
      <c r="X22" s="59"/>
    </row>
    <row r="23" spans="1:24" s="38" customFormat="1" ht="49.5" customHeight="1" x14ac:dyDescent="0.25">
      <c r="A23" s="51">
        <v>3</v>
      </c>
      <c r="B23" s="54" t="s">
        <v>80</v>
      </c>
      <c r="C23" s="51" t="s">
        <v>81</v>
      </c>
      <c r="D23" s="80" t="s">
        <v>82</v>
      </c>
      <c r="E23" s="53">
        <v>93</v>
      </c>
      <c r="F23" s="52" t="s">
        <v>83</v>
      </c>
      <c r="G23" s="67">
        <v>41687.517999999996</v>
      </c>
      <c r="H23" s="67">
        <v>4789.5370000000003</v>
      </c>
      <c r="I23" s="67">
        <f>L23+M23+O23</f>
        <v>2333</v>
      </c>
      <c r="J23" s="65">
        <v>0</v>
      </c>
      <c r="K23" s="65">
        <v>0</v>
      </c>
      <c r="L23" s="93">
        <v>1400</v>
      </c>
      <c r="M23" s="67">
        <v>933</v>
      </c>
      <c r="N23" s="64">
        <v>0</v>
      </c>
      <c r="O23" s="65">
        <v>0</v>
      </c>
      <c r="P23" s="59"/>
      <c r="Q23" s="59"/>
      <c r="R23" s="59"/>
      <c r="S23" s="59"/>
      <c r="T23" s="59"/>
      <c r="U23" s="59"/>
      <c r="V23" s="59"/>
      <c r="W23" s="59"/>
      <c r="X23" s="59"/>
    </row>
    <row r="24" spans="1:24" s="38" customFormat="1" ht="70.5" customHeight="1" x14ac:dyDescent="0.25">
      <c r="A24" s="51">
        <v>4</v>
      </c>
      <c r="B24" s="50" t="s">
        <v>108</v>
      </c>
      <c r="C24" s="50" t="s">
        <v>75</v>
      </c>
      <c r="D24" s="50" t="s">
        <v>76</v>
      </c>
      <c r="E24" s="52">
        <v>0</v>
      </c>
      <c r="F24" s="52">
        <v>2021</v>
      </c>
      <c r="G24" s="44">
        <v>6404.2539999999999</v>
      </c>
      <c r="H24" s="44">
        <v>6404.25</v>
      </c>
      <c r="I24" s="44">
        <f t="shared" ref="I24" si="1">L24+M24</f>
        <v>6404.2539999999999</v>
      </c>
      <c r="J24" s="44">
        <v>0</v>
      </c>
      <c r="K24" s="44">
        <v>0</v>
      </c>
      <c r="L24" s="94">
        <v>1280</v>
      </c>
      <c r="M24" s="44">
        <f>G24-L24</f>
        <v>5124.2539999999999</v>
      </c>
      <c r="N24" s="50">
        <v>0</v>
      </c>
      <c r="O24" s="44">
        <v>0</v>
      </c>
      <c r="P24" s="59"/>
      <c r="Q24" s="59"/>
      <c r="R24" s="59"/>
      <c r="S24" s="59"/>
      <c r="T24" s="59"/>
      <c r="U24" s="59"/>
      <c r="V24" s="59"/>
      <c r="W24" s="59"/>
      <c r="X24" s="59"/>
    </row>
    <row r="25" spans="1:24" s="38" customFormat="1" ht="62.25" customHeight="1" x14ac:dyDescent="0.25">
      <c r="A25" s="51">
        <v>5</v>
      </c>
      <c r="B25" s="42" t="s">
        <v>91</v>
      </c>
      <c r="C25" s="42" t="s">
        <v>92</v>
      </c>
      <c r="D25" s="80" t="s">
        <v>93</v>
      </c>
      <c r="E25" s="53">
        <v>31.2</v>
      </c>
      <c r="F25" s="52" t="s">
        <v>94</v>
      </c>
      <c r="G25" s="76">
        <v>51837.311000000002</v>
      </c>
      <c r="H25" s="76">
        <v>33438.671999999999</v>
      </c>
      <c r="I25" s="76">
        <f>J25+L25+M25</f>
        <v>18500</v>
      </c>
      <c r="J25" s="76">
        <v>0</v>
      </c>
      <c r="K25" s="76">
        <v>0</v>
      </c>
      <c r="L25" s="93">
        <v>3700</v>
      </c>
      <c r="M25" s="67">
        <v>14800</v>
      </c>
      <c r="N25" s="81">
        <v>0</v>
      </c>
      <c r="O25" s="76">
        <v>0</v>
      </c>
      <c r="P25" s="59"/>
      <c r="Q25" s="59"/>
      <c r="R25" s="59"/>
      <c r="S25" s="59"/>
      <c r="T25" s="59"/>
      <c r="U25" s="59"/>
      <c r="V25" s="59"/>
      <c r="W25" s="59"/>
      <c r="X25" s="59"/>
    </row>
    <row r="26" spans="1:24" s="38" customFormat="1" ht="69.75" customHeight="1" x14ac:dyDescent="0.25">
      <c r="A26" s="51">
        <v>6</v>
      </c>
      <c r="B26" s="50" t="s">
        <v>109</v>
      </c>
      <c r="C26" s="50" t="s">
        <v>67</v>
      </c>
      <c r="D26" s="50" t="s">
        <v>68</v>
      </c>
      <c r="E26" s="52">
        <v>35</v>
      </c>
      <c r="F26" s="50" t="s">
        <v>106</v>
      </c>
      <c r="G26" s="44">
        <v>25358.668000000001</v>
      </c>
      <c r="H26" s="44">
        <v>16419</v>
      </c>
      <c r="I26" s="44">
        <f>L26+M26+J26</f>
        <v>11284</v>
      </c>
      <c r="J26" s="98">
        <v>5000</v>
      </c>
      <c r="K26" s="44">
        <v>0</v>
      </c>
      <c r="L26" s="94">
        <v>3000</v>
      </c>
      <c r="M26" s="44">
        <v>3284</v>
      </c>
      <c r="N26" s="50">
        <v>0</v>
      </c>
      <c r="O26" s="44">
        <v>0</v>
      </c>
      <c r="P26" s="59"/>
      <c r="Q26" s="59"/>
      <c r="R26" s="59"/>
      <c r="S26" s="59"/>
      <c r="T26" s="59"/>
      <c r="U26" s="59"/>
      <c r="V26" s="59"/>
      <c r="W26" s="59"/>
      <c r="X26" s="59"/>
    </row>
    <row r="27" spans="1:24" s="38" customFormat="1" ht="76.5" customHeight="1" x14ac:dyDescent="0.25">
      <c r="A27" s="51">
        <v>7</v>
      </c>
      <c r="B27" s="51" t="s">
        <v>113</v>
      </c>
      <c r="C27" s="51" t="s">
        <v>114</v>
      </c>
      <c r="D27" s="85" t="s">
        <v>115</v>
      </c>
      <c r="E27" s="86">
        <v>28</v>
      </c>
      <c r="F27" s="87">
        <v>2021</v>
      </c>
      <c r="G27" s="79">
        <v>2067</v>
      </c>
      <c r="H27" s="79">
        <v>2067</v>
      </c>
      <c r="I27" s="79">
        <v>2067</v>
      </c>
      <c r="J27" s="90">
        <v>0</v>
      </c>
      <c r="K27" s="90">
        <v>0</v>
      </c>
      <c r="L27" s="91">
        <v>1653.6</v>
      </c>
      <c r="M27" s="89">
        <v>413.4</v>
      </c>
      <c r="N27" s="88">
        <v>0</v>
      </c>
      <c r="O27" s="90">
        <v>0</v>
      </c>
      <c r="P27" s="59"/>
      <c r="Q27" s="59"/>
      <c r="R27" s="59"/>
      <c r="S27" s="59"/>
      <c r="T27" s="59"/>
      <c r="U27" s="59"/>
      <c r="V27" s="59"/>
      <c r="W27" s="59"/>
      <c r="X27" s="59"/>
    </row>
    <row r="28" spans="1:24" s="38" customFormat="1" ht="54.75" customHeight="1" x14ac:dyDescent="0.25">
      <c r="A28" s="49"/>
      <c r="B28" s="51"/>
      <c r="C28" s="51"/>
      <c r="D28" s="51"/>
      <c r="E28" s="52"/>
      <c r="F28" s="52"/>
      <c r="G28" s="44"/>
      <c r="H28" s="44"/>
      <c r="I28" s="44"/>
      <c r="J28" s="44"/>
      <c r="K28" s="44"/>
      <c r="L28" s="94">
        <f>SUM(L21:L27)</f>
        <v>16733.599999999999</v>
      </c>
      <c r="M28" s="44"/>
      <c r="N28" s="74"/>
      <c r="O28" s="44"/>
      <c r="P28" s="59"/>
      <c r="Q28" s="59"/>
      <c r="R28" s="59"/>
      <c r="S28" s="59"/>
      <c r="T28" s="59"/>
      <c r="U28" s="59"/>
      <c r="V28" s="59"/>
      <c r="W28" s="59"/>
      <c r="X28" s="59"/>
    </row>
    <row r="29" spans="1:24" s="38" customFormat="1" ht="28.5" customHeight="1" x14ac:dyDescent="0.25">
      <c r="A29" s="112" t="s">
        <v>38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59"/>
      <c r="Q29" s="59"/>
      <c r="R29" s="59"/>
      <c r="S29" s="59"/>
      <c r="T29" s="59"/>
      <c r="U29" s="59"/>
      <c r="V29" s="59"/>
      <c r="W29" s="59"/>
      <c r="X29" s="59"/>
    </row>
    <row r="30" spans="1:24" s="38" customFormat="1" ht="67.5" customHeight="1" x14ac:dyDescent="0.25">
      <c r="A30" s="51">
        <v>1</v>
      </c>
      <c r="B30" s="51" t="s">
        <v>110</v>
      </c>
      <c r="C30" s="51" t="s">
        <v>73</v>
      </c>
      <c r="D30" s="51" t="s">
        <v>74</v>
      </c>
      <c r="E30" s="51">
        <v>16.899999999999999</v>
      </c>
      <c r="F30" s="51" t="s">
        <v>86</v>
      </c>
      <c r="G30" s="44">
        <v>49739.029000000002</v>
      </c>
      <c r="H30" s="44">
        <v>41333.133000000002</v>
      </c>
      <c r="I30" s="44">
        <f>L30+M30</f>
        <v>3750</v>
      </c>
      <c r="J30" s="44">
        <v>0</v>
      </c>
      <c r="K30" s="44">
        <v>0</v>
      </c>
      <c r="L30" s="94">
        <v>1500</v>
      </c>
      <c r="M30" s="67">
        <v>2250</v>
      </c>
      <c r="N30" s="75">
        <v>0</v>
      </c>
      <c r="O30" s="67">
        <v>0</v>
      </c>
      <c r="P30" s="59"/>
      <c r="Q30" s="59"/>
      <c r="R30" s="59"/>
      <c r="S30" s="59"/>
      <c r="T30" s="59"/>
      <c r="U30" s="59"/>
      <c r="V30" s="59"/>
      <c r="W30" s="59"/>
      <c r="X30" s="59"/>
    </row>
    <row r="31" spans="1:24" s="39" customFormat="1" ht="65.25" customHeight="1" x14ac:dyDescent="0.2">
      <c r="A31" s="51">
        <v>2</v>
      </c>
      <c r="B31" s="51" t="s">
        <v>111</v>
      </c>
      <c r="C31" s="51" t="s">
        <v>84</v>
      </c>
      <c r="D31" s="51" t="s">
        <v>85</v>
      </c>
      <c r="E31" s="51">
        <v>0</v>
      </c>
      <c r="F31" s="51">
        <v>2021</v>
      </c>
      <c r="G31" s="44">
        <v>728.24800000000005</v>
      </c>
      <c r="H31" s="44">
        <v>728.24800000000005</v>
      </c>
      <c r="I31" s="44">
        <f>L31+M31</f>
        <v>728.24800000000005</v>
      </c>
      <c r="J31" s="44">
        <v>0</v>
      </c>
      <c r="K31" s="44">
        <v>0</v>
      </c>
      <c r="L31" s="94">
        <v>583</v>
      </c>
      <c r="M31" s="67">
        <v>145.24799999999999</v>
      </c>
      <c r="N31" s="75">
        <v>0</v>
      </c>
      <c r="O31" s="67">
        <v>0</v>
      </c>
      <c r="P31" s="61"/>
      <c r="Q31" s="61"/>
      <c r="R31" s="61"/>
      <c r="S31" s="61"/>
      <c r="T31" s="61"/>
      <c r="U31" s="61"/>
      <c r="V31" s="61"/>
      <c r="W31" s="61"/>
      <c r="X31" s="61"/>
    </row>
    <row r="32" spans="1:24" s="38" customFormat="1" ht="65.25" customHeight="1" x14ac:dyDescent="0.25">
      <c r="A32" s="51">
        <v>3</v>
      </c>
      <c r="B32" s="84" t="s">
        <v>116</v>
      </c>
      <c r="C32" s="42" t="s">
        <v>117</v>
      </c>
      <c r="D32" s="42" t="s">
        <v>118</v>
      </c>
      <c r="E32" s="65">
        <v>2</v>
      </c>
      <c r="F32" s="43" t="s">
        <v>101</v>
      </c>
      <c r="G32" s="67">
        <v>7147.1220000000003</v>
      </c>
      <c r="H32" s="67">
        <v>7004.1795599999996</v>
      </c>
      <c r="I32" s="67">
        <f>L32+M32</f>
        <v>4902</v>
      </c>
      <c r="J32" s="67">
        <v>0</v>
      </c>
      <c r="K32" s="67">
        <v>0</v>
      </c>
      <c r="L32" s="93">
        <v>902</v>
      </c>
      <c r="M32" s="67">
        <v>4000</v>
      </c>
      <c r="N32" s="67">
        <v>0</v>
      </c>
      <c r="O32" s="67">
        <v>0</v>
      </c>
      <c r="P32" s="59"/>
      <c r="Q32" s="59"/>
      <c r="R32" s="59"/>
      <c r="S32" s="59"/>
      <c r="T32" s="59"/>
      <c r="U32" s="59"/>
      <c r="V32" s="59"/>
      <c r="W32" s="59"/>
      <c r="X32" s="59"/>
    </row>
    <row r="33" spans="1:24" s="41" customFormat="1" ht="60" x14ac:dyDescent="0.25">
      <c r="A33" s="51">
        <v>4</v>
      </c>
      <c r="B33" s="84" t="s">
        <v>107</v>
      </c>
      <c r="C33" s="42" t="s">
        <v>99</v>
      </c>
      <c r="D33" s="42" t="s">
        <v>100</v>
      </c>
      <c r="E33" s="65">
        <v>3.4</v>
      </c>
      <c r="F33" s="43" t="s">
        <v>45</v>
      </c>
      <c r="G33" s="67">
        <v>3458.056</v>
      </c>
      <c r="H33" s="67">
        <v>3340.48</v>
      </c>
      <c r="I33" s="67">
        <f>L33+M33</f>
        <v>3340.48</v>
      </c>
      <c r="J33" s="67">
        <v>0</v>
      </c>
      <c r="K33" s="67">
        <v>0</v>
      </c>
      <c r="L33" s="93">
        <v>2075</v>
      </c>
      <c r="M33" s="67">
        <v>1265.48</v>
      </c>
      <c r="N33" s="67">
        <v>0</v>
      </c>
      <c r="O33" s="67">
        <v>0</v>
      </c>
      <c r="P33" s="62"/>
      <c r="Q33" s="62"/>
      <c r="R33" s="62"/>
      <c r="S33" s="62"/>
      <c r="T33" s="62"/>
      <c r="U33" s="62"/>
      <c r="V33" s="62"/>
      <c r="W33" s="62"/>
      <c r="X33" s="62"/>
    </row>
    <row r="34" spans="1:24" s="41" customFormat="1" ht="33" customHeight="1" x14ac:dyDescent="0.25">
      <c r="A34" s="49"/>
      <c r="B34" s="51"/>
      <c r="C34" s="82"/>
      <c r="D34" s="51"/>
      <c r="E34" s="53"/>
      <c r="F34" s="52"/>
      <c r="G34" s="67"/>
      <c r="H34" s="67"/>
      <c r="I34" s="76"/>
      <c r="J34" s="76"/>
      <c r="K34" s="76"/>
      <c r="L34" s="93">
        <f>SUM(L30:L33)</f>
        <v>5060</v>
      </c>
      <c r="M34" s="67"/>
      <c r="N34" s="81"/>
      <c r="O34" s="76"/>
      <c r="P34" s="62"/>
      <c r="Q34" s="62"/>
      <c r="R34" s="62"/>
      <c r="S34" s="62"/>
      <c r="T34" s="62"/>
      <c r="U34" s="62"/>
      <c r="V34" s="62"/>
      <c r="W34" s="62"/>
      <c r="X34" s="62"/>
    </row>
    <row r="35" spans="1:24" s="41" customFormat="1" ht="42" customHeight="1" x14ac:dyDescent="0.25">
      <c r="A35" s="112" t="s">
        <v>44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62"/>
      <c r="Q35" s="62"/>
      <c r="R35" s="62"/>
      <c r="S35" s="62"/>
      <c r="T35" s="62"/>
      <c r="U35" s="62"/>
      <c r="V35" s="62"/>
      <c r="W35" s="62"/>
      <c r="X35" s="62"/>
    </row>
    <row r="36" spans="1:24" s="39" customFormat="1" ht="60" x14ac:dyDescent="0.2">
      <c r="A36" s="51">
        <v>1</v>
      </c>
      <c r="B36" s="51" t="s">
        <v>112</v>
      </c>
      <c r="C36" s="51" t="s">
        <v>70</v>
      </c>
      <c r="D36" s="52" t="s">
        <v>71</v>
      </c>
      <c r="E36" s="65">
        <v>0</v>
      </c>
      <c r="F36" s="43" t="s">
        <v>72</v>
      </c>
      <c r="G36" s="67">
        <v>90223.569000000003</v>
      </c>
      <c r="H36" s="67">
        <v>90223.57</v>
      </c>
      <c r="I36" s="67">
        <f>L36+M36+O36</f>
        <v>10500</v>
      </c>
      <c r="J36" s="67">
        <v>0</v>
      </c>
      <c r="K36" s="67">
        <v>0</v>
      </c>
      <c r="L36" s="93">
        <v>3000</v>
      </c>
      <c r="M36" s="67">
        <v>7500</v>
      </c>
      <c r="N36" s="75">
        <v>0</v>
      </c>
      <c r="O36" s="67">
        <v>0</v>
      </c>
      <c r="P36" s="61"/>
      <c r="Q36" s="61"/>
      <c r="R36" s="61"/>
      <c r="S36" s="61"/>
      <c r="T36" s="61"/>
      <c r="U36" s="61"/>
      <c r="V36" s="61"/>
      <c r="W36" s="61"/>
      <c r="X36" s="61"/>
    </row>
    <row r="37" spans="1:24" s="38" customFormat="1" ht="75" x14ac:dyDescent="0.25">
      <c r="A37" s="51">
        <v>2</v>
      </c>
      <c r="B37" s="51" t="s">
        <v>87</v>
      </c>
      <c r="C37" s="51" t="s">
        <v>88</v>
      </c>
      <c r="D37" s="52" t="s">
        <v>89</v>
      </c>
      <c r="E37" s="65">
        <v>0</v>
      </c>
      <c r="F37" s="43">
        <v>2021</v>
      </c>
      <c r="G37" s="67">
        <v>1483.355</v>
      </c>
      <c r="H37" s="67">
        <v>1483.355</v>
      </c>
      <c r="I37" s="67">
        <v>1483.355</v>
      </c>
      <c r="J37" s="67">
        <v>0</v>
      </c>
      <c r="K37" s="67">
        <v>0</v>
      </c>
      <c r="L37" s="93">
        <v>890</v>
      </c>
      <c r="M37" s="67">
        <v>593.36</v>
      </c>
      <c r="N37" s="75">
        <v>0</v>
      </c>
      <c r="O37" s="67">
        <v>0</v>
      </c>
      <c r="P37" s="59"/>
      <c r="Q37" s="59"/>
      <c r="R37" s="59"/>
      <c r="S37" s="59"/>
      <c r="T37" s="59"/>
      <c r="U37" s="59"/>
      <c r="V37" s="59"/>
      <c r="W37" s="59"/>
      <c r="X37" s="59"/>
    </row>
    <row r="38" spans="1:24" s="38" customFormat="1" x14ac:dyDescent="0.25">
      <c r="A38" s="49"/>
      <c r="B38" s="51"/>
      <c r="C38" s="51"/>
      <c r="D38" s="51"/>
      <c r="E38" s="52"/>
      <c r="F38" s="52"/>
      <c r="G38" s="44"/>
      <c r="H38" s="44"/>
      <c r="I38" s="44"/>
      <c r="J38" s="44"/>
      <c r="K38" s="44"/>
      <c r="L38" s="94">
        <f>SUM(L36:L37)</f>
        <v>3890</v>
      </c>
      <c r="M38" s="44"/>
      <c r="N38" s="74"/>
      <c r="O38" s="44"/>
      <c r="P38" s="59"/>
      <c r="Q38" s="59"/>
      <c r="R38" s="59"/>
      <c r="S38" s="59"/>
      <c r="T38" s="59"/>
      <c r="U38" s="59"/>
      <c r="V38" s="59"/>
      <c r="W38" s="59"/>
      <c r="X38" s="59"/>
    </row>
    <row r="39" spans="1:24" s="38" customFormat="1" x14ac:dyDescent="0.25">
      <c r="A39" s="105" t="s">
        <v>102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59"/>
      <c r="Q39" s="59"/>
      <c r="R39" s="59"/>
      <c r="S39" s="59"/>
      <c r="T39" s="59"/>
      <c r="U39" s="59"/>
      <c r="V39" s="59"/>
      <c r="W39" s="59"/>
      <c r="X39" s="59"/>
    </row>
    <row r="40" spans="1:24" s="38" customFormat="1" ht="54.75" customHeight="1" x14ac:dyDescent="0.25">
      <c r="A40" s="99">
        <v>1</v>
      </c>
      <c r="B40" s="51" t="s">
        <v>121</v>
      </c>
      <c r="C40" s="51" t="s">
        <v>119</v>
      </c>
      <c r="D40" s="51" t="s">
        <v>32</v>
      </c>
      <c r="E40" s="49">
        <v>0</v>
      </c>
      <c r="F40" s="49">
        <v>2021</v>
      </c>
      <c r="G40" s="81">
        <v>3500</v>
      </c>
      <c r="H40" s="92">
        <v>0</v>
      </c>
      <c r="I40" s="99">
        <v>578.1</v>
      </c>
      <c r="J40" s="92">
        <v>0</v>
      </c>
      <c r="K40" s="92">
        <v>0</v>
      </c>
      <c r="L40" s="99">
        <v>578.1</v>
      </c>
      <c r="M40" s="92">
        <v>0</v>
      </c>
      <c r="N40" s="92">
        <v>0</v>
      </c>
      <c r="O40" s="92">
        <v>0</v>
      </c>
      <c r="P40" s="59"/>
      <c r="Q40" s="59"/>
      <c r="R40" s="59"/>
      <c r="S40" s="59"/>
      <c r="T40" s="59"/>
      <c r="U40" s="59"/>
      <c r="V40" s="59"/>
      <c r="W40" s="59"/>
      <c r="X40" s="59"/>
    </row>
    <row r="41" spans="1:24" s="38" customFormat="1" ht="45" x14ac:dyDescent="0.25">
      <c r="A41" s="51">
        <v>2</v>
      </c>
      <c r="B41" s="51" t="s">
        <v>103</v>
      </c>
      <c r="C41" s="51" t="s">
        <v>104</v>
      </c>
      <c r="D41" s="51" t="s">
        <v>32</v>
      </c>
      <c r="E41" s="49">
        <v>0</v>
      </c>
      <c r="F41" s="51">
        <v>2021</v>
      </c>
      <c r="G41" s="92">
        <v>1552.86</v>
      </c>
      <c r="H41" s="92">
        <v>1552.86</v>
      </c>
      <c r="I41" s="92">
        <f>L41+M41+O41</f>
        <v>1552.86</v>
      </c>
      <c r="J41" s="92">
        <v>0</v>
      </c>
      <c r="K41" s="92">
        <v>0</v>
      </c>
      <c r="L41" s="95">
        <v>1398</v>
      </c>
      <c r="M41" s="92">
        <v>105</v>
      </c>
      <c r="N41" s="75">
        <v>0</v>
      </c>
      <c r="O41" s="92">
        <v>49.86</v>
      </c>
      <c r="P41" s="59"/>
      <c r="Q41" s="59"/>
      <c r="R41" s="59"/>
      <c r="S41" s="59"/>
      <c r="T41" s="59"/>
      <c r="U41" s="59"/>
      <c r="V41" s="59"/>
      <c r="W41" s="59"/>
      <c r="X41" s="59"/>
    </row>
    <row r="42" spans="1:24" s="38" customFormat="1" x14ac:dyDescent="0.25">
      <c r="A42" s="49"/>
      <c r="B42" s="54"/>
      <c r="C42" s="51"/>
      <c r="D42" s="51"/>
      <c r="E42" s="52"/>
      <c r="F42" s="52"/>
      <c r="G42" s="50"/>
      <c r="H42" s="50"/>
      <c r="I42" s="50"/>
      <c r="J42" s="50"/>
      <c r="K42" s="50"/>
      <c r="L42" s="96">
        <v>1976.1</v>
      </c>
      <c r="M42" s="50"/>
      <c r="N42" s="74"/>
      <c r="O42" s="50"/>
      <c r="P42" s="59"/>
      <c r="Q42" s="59"/>
      <c r="R42" s="59"/>
      <c r="S42" s="59"/>
      <c r="T42" s="59"/>
      <c r="U42" s="59"/>
      <c r="V42" s="59"/>
      <c r="W42" s="59"/>
      <c r="X42" s="59"/>
    </row>
    <row r="43" spans="1:24" s="38" customFormat="1" ht="44.25" customHeight="1" x14ac:dyDescent="0.25">
      <c r="A43" s="77"/>
      <c r="B43" s="99" t="s">
        <v>33</v>
      </c>
      <c r="C43" s="51"/>
      <c r="D43" s="51"/>
      <c r="E43" s="51"/>
      <c r="F43" s="51"/>
      <c r="G43" s="44"/>
      <c r="H43" s="44"/>
      <c r="I43" s="44"/>
      <c r="J43" s="44"/>
      <c r="K43" s="44"/>
      <c r="L43" s="94">
        <f>L38+L34+L28+L19+L16+L9+L42</f>
        <v>33240.699999999997</v>
      </c>
      <c r="M43" s="44"/>
      <c r="N43" s="74"/>
      <c r="O43" s="101"/>
      <c r="P43" s="59"/>
      <c r="Q43" s="59"/>
      <c r="R43" s="59"/>
      <c r="S43" s="59"/>
      <c r="T43" s="59"/>
      <c r="U43" s="59"/>
      <c r="V43" s="59"/>
      <c r="W43" s="59"/>
      <c r="X43" s="59"/>
    </row>
    <row r="44" spans="1:24" s="38" customFormat="1" ht="27" customHeight="1" x14ac:dyDescent="0.25">
      <c r="A44" s="110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59"/>
      <c r="Q44" s="59"/>
      <c r="R44" s="59"/>
      <c r="S44" s="59"/>
      <c r="T44" s="59"/>
      <c r="U44" s="59"/>
      <c r="V44" s="59"/>
      <c r="W44" s="59"/>
      <c r="X44" s="59"/>
    </row>
    <row r="45" spans="1:24" s="38" customFormat="1" ht="24" customHeight="1" x14ac:dyDescent="0.25">
      <c r="A45" s="111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59"/>
      <c r="Q45" s="59"/>
      <c r="R45" s="59"/>
      <c r="S45" s="59"/>
      <c r="T45" s="59"/>
      <c r="U45" s="59"/>
      <c r="V45" s="59"/>
      <c r="W45" s="59"/>
      <c r="X45" s="59"/>
    </row>
    <row r="46" spans="1:24" s="38" customFormat="1" ht="36" customHeight="1" x14ac:dyDescent="0.25">
      <c r="A46" s="41"/>
      <c r="B46" s="41"/>
      <c r="C46" s="55"/>
      <c r="D46" s="55"/>
      <c r="E46" s="55"/>
      <c r="F46" s="55"/>
      <c r="G46" s="47"/>
      <c r="H46" s="47"/>
      <c r="I46" s="47"/>
      <c r="J46" s="47"/>
      <c r="K46" s="47"/>
      <c r="L46" s="97"/>
      <c r="M46" s="47"/>
      <c r="N46" s="56"/>
      <c r="O46" s="47"/>
      <c r="P46" s="59"/>
      <c r="Q46" s="59"/>
      <c r="R46" s="59"/>
      <c r="S46" s="59"/>
      <c r="T46" s="59"/>
      <c r="U46" s="59"/>
      <c r="V46" s="59"/>
      <c r="W46" s="59"/>
      <c r="X46" s="59"/>
    </row>
    <row r="47" spans="1:24" s="38" customFormat="1" ht="36" customHeight="1" x14ac:dyDescent="0.25">
      <c r="A47" s="41"/>
      <c r="B47" s="41"/>
      <c r="C47" s="55"/>
      <c r="D47" s="55"/>
      <c r="E47" s="55"/>
      <c r="F47" s="55"/>
      <c r="G47" s="47"/>
      <c r="H47" s="47"/>
      <c r="I47" s="47"/>
      <c r="J47" s="47"/>
      <c r="K47" s="47"/>
      <c r="L47" s="97"/>
      <c r="M47" s="47"/>
      <c r="N47" s="56"/>
      <c r="O47" s="47"/>
      <c r="P47" s="59"/>
      <c r="Q47" s="59"/>
      <c r="R47" s="59"/>
      <c r="S47" s="59"/>
      <c r="T47" s="59"/>
      <c r="U47" s="59"/>
      <c r="V47" s="59"/>
      <c r="W47" s="59"/>
      <c r="X47" s="59"/>
    </row>
    <row r="48" spans="1:24" s="38" customFormat="1" ht="36" customHeight="1" x14ac:dyDescent="0.25">
      <c r="A48" s="41"/>
      <c r="B48" s="41"/>
      <c r="C48" s="55"/>
      <c r="D48" s="55"/>
      <c r="E48" s="55"/>
      <c r="F48" s="55"/>
      <c r="G48" s="47"/>
      <c r="H48" s="47"/>
      <c r="I48" s="47"/>
      <c r="J48" s="47"/>
      <c r="K48" s="47"/>
      <c r="L48" s="97"/>
      <c r="M48" s="47"/>
      <c r="N48" s="56"/>
      <c r="O48" s="47"/>
      <c r="P48" s="59"/>
      <c r="Q48" s="59"/>
      <c r="R48" s="59"/>
      <c r="S48" s="59"/>
      <c r="T48" s="59"/>
      <c r="U48" s="59"/>
      <c r="V48" s="59"/>
      <c r="W48" s="59"/>
      <c r="X48" s="59"/>
    </row>
    <row r="49" spans="1:24" s="38" customFormat="1" x14ac:dyDescent="0.25">
      <c r="A49" s="41"/>
      <c r="B49" s="41"/>
      <c r="C49" s="55"/>
      <c r="D49" s="55"/>
      <c r="E49" s="55"/>
      <c r="F49" s="55"/>
      <c r="G49" s="47"/>
      <c r="H49" s="47"/>
      <c r="I49" s="47"/>
      <c r="J49" s="47"/>
      <c r="K49" s="47"/>
      <c r="L49" s="97"/>
      <c r="M49" s="47"/>
      <c r="N49" s="56"/>
      <c r="O49" s="47"/>
      <c r="P49" s="59"/>
      <c r="Q49" s="59"/>
      <c r="R49" s="59"/>
      <c r="S49" s="59"/>
      <c r="T49" s="59"/>
      <c r="U49" s="59"/>
      <c r="V49" s="59"/>
      <c r="W49" s="59"/>
      <c r="X49" s="59"/>
    </row>
    <row r="50" spans="1:24" s="38" customFormat="1" ht="43.5" customHeight="1" x14ac:dyDescent="0.25">
      <c r="A50" s="41"/>
      <c r="B50" s="41"/>
      <c r="C50" s="55"/>
      <c r="D50" s="55"/>
      <c r="E50" s="55"/>
      <c r="F50" s="55"/>
      <c r="G50" s="47"/>
      <c r="H50" s="47"/>
      <c r="I50" s="47"/>
      <c r="J50" s="47"/>
      <c r="K50" s="47"/>
      <c r="L50" s="97"/>
      <c r="M50" s="47"/>
      <c r="N50" s="56"/>
      <c r="O50" s="47"/>
      <c r="P50" s="59"/>
      <c r="Q50" s="59"/>
      <c r="R50" s="59"/>
      <c r="S50" s="59"/>
      <c r="T50" s="59"/>
      <c r="U50" s="59"/>
      <c r="V50" s="59"/>
      <c r="W50" s="59"/>
      <c r="X50" s="59"/>
    </row>
    <row r="51" spans="1:24" s="38" customFormat="1" ht="51.75" customHeight="1" x14ac:dyDescent="0.25">
      <c r="A51" s="41"/>
      <c r="B51" s="41"/>
      <c r="C51" s="55"/>
      <c r="D51" s="55"/>
      <c r="E51" s="55"/>
      <c r="F51" s="55"/>
      <c r="G51" s="47"/>
      <c r="H51" s="47"/>
      <c r="I51" s="47"/>
      <c r="J51" s="47"/>
      <c r="K51" s="47"/>
      <c r="L51" s="97"/>
      <c r="M51" s="47"/>
      <c r="N51" s="56"/>
      <c r="O51" s="47"/>
      <c r="P51" s="59"/>
      <c r="Q51" s="59"/>
      <c r="R51" s="59"/>
      <c r="S51" s="59"/>
      <c r="T51" s="59"/>
      <c r="U51" s="59"/>
      <c r="V51" s="59"/>
      <c r="W51" s="59"/>
      <c r="X51" s="59"/>
    </row>
    <row r="52" spans="1:24" s="38" customFormat="1" ht="113.25" customHeight="1" x14ac:dyDescent="0.25">
      <c r="A52" s="41"/>
      <c r="B52" s="41"/>
      <c r="C52" s="55"/>
      <c r="D52" s="55"/>
      <c r="E52" s="55"/>
      <c r="F52" s="55"/>
      <c r="G52" s="47"/>
      <c r="H52" s="47"/>
      <c r="I52" s="47"/>
      <c r="J52" s="47"/>
      <c r="K52" s="47"/>
      <c r="L52" s="97"/>
      <c r="M52" s="47"/>
      <c r="N52" s="56"/>
      <c r="O52" s="47"/>
      <c r="P52" s="59"/>
      <c r="Q52" s="59"/>
      <c r="R52" s="59"/>
      <c r="S52" s="59"/>
      <c r="T52" s="59"/>
      <c r="U52" s="59"/>
      <c r="V52" s="59"/>
      <c r="W52" s="59"/>
      <c r="X52" s="59"/>
    </row>
    <row r="53" spans="1:24" s="38" customFormat="1" ht="74.25" customHeight="1" x14ac:dyDescent="0.25">
      <c r="A53" s="41"/>
      <c r="B53" s="41"/>
      <c r="C53" s="55"/>
      <c r="D53" s="55"/>
      <c r="E53" s="55"/>
      <c r="F53" s="55"/>
      <c r="G53" s="47"/>
      <c r="H53" s="47"/>
      <c r="I53" s="47"/>
      <c r="J53" s="47"/>
      <c r="K53" s="47"/>
      <c r="L53" s="97"/>
      <c r="M53" s="47"/>
      <c r="N53" s="56"/>
      <c r="O53" s="47"/>
      <c r="P53" s="59"/>
      <c r="Q53" s="59"/>
      <c r="R53" s="59"/>
      <c r="S53" s="59"/>
      <c r="T53" s="59"/>
      <c r="U53" s="59"/>
      <c r="V53" s="59"/>
      <c r="W53" s="59"/>
      <c r="X53" s="59"/>
    </row>
    <row r="54" spans="1:24" s="17" customFormat="1" ht="114.75" customHeight="1" x14ac:dyDescent="0.25">
      <c r="A54" s="41"/>
      <c r="B54" s="41"/>
      <c r="C54" s="55"/>
      <c r="D54" s="55"/>
      <c r="E54" s="55"/>
      <c r="F54" s="55"/>
      <c r="G54" s="47"/>
      <c r="H54" s="47"/>
      <c r="I54" s="47"/>
      <c r="J54" s="47"/>
      <c r="K54" s="47"/>
      <c r="L54" s="97"/>
      <c r="M54" s="47"/>
      <c r="N54" s="56"/>
      <c r="O54" s="47"/>
      <c r="P54" s="57"/>
      <c r="Q54" s="57"/>
      <c r="R54" s="58"/>
      <c r="S54" s="58"/>
      <c r="T54" s="58"/>
      <c r="U54" s="58"/>
      <c r="V54" s="58"/>
      <c r="W54" s="58"/>
      <c r="X54" s="58"/>
    </row>
    <row r="55" spans="1:24" s="17" customFormat="1" ht="66.75" customHeight="1" x14ac:dyDescent="0.25">
      <c r="A55" s="41"/>
      <c r="B55" s="41"/>
      <c r="C55" s="55"/>
      <c r="D55" s="55"/>
      <c r="E55" s="55"/>
      <c r="F55" s="55"/>
      <c r="G55" s="47"/>
      <c r="H55" s="47"/>
      <c r="I55" s="47"/>
      <c r="J55" s="47"/>
      <c r="K55" s="47"/>
      <c r="L55" s="97"/>
      <c r="M55" s="47"/>
      <c r="N55" s="56"/>
      <c r="O55" s="47"/>
      <c r="P55" s="57"/>
      <c r="Q55" s="57"/>
      <c r="R55" s="58"/>
      <c r="S55" s="58"/>
      <c r="T55" s="58"/>
      <c r="U55" s="58"/>
      <c r="V55" s="58"/>
      <c r="W55" s="58"/>
      <c r="X55" s="58"/>
    </row>
    <row r="56" spans="1:24" s="17" customFormat="1" ht="99" customHeight="1" x14ac:dyDescent="0.25">
      <c r="A56" s="41"/>
      <c r="B56" s="41"/>
      <c r="C56" s="55"/>
      <c r="D56" s="55"/>
      <c r="E56" s="55"/>
      <c r="F56" s="55"/>
      <c r="G56" s="47"/>
      <c r="H56" s="47"/>
      <c r="I56" s="47"/>
      <c r="J56" s="47"/>
      <c r="K56" s="47"/>
      <c r="L56" s="97"/>
      <c r="M56" s="47"/>
      <c r="N56" s="56"/>
      <c r="O56" s="47"/>
      <c r="P56" s="57"/>
      <c r="Q56" s="57"/>
      <c r="R56" s="58"/>
      <c r="S56" s="58"/>
      <c r="T56" s="58"/>
      <c r="U56" s="58"/>
      <c r="V56" s="58"/>
      <c r="W56" s="58"/>
      <c r="X56" s="58"/>
    </row>
    <row r="57" spans="1:24" s="17" customFormat="1" ht="56.25" customHeight="1" x14ac:dyDescent="0.25">
      <c r="A57" s="41"/>
      <c r="B57" s="41"/>
      <c r="C57" s="55"/>
      <c r="D57" s="55"/>
      <c r="E57" s="55"/>
      <c r="F57" s="55"/>
      <c r="G57" s="47"/>
      <c r="H57" s="47"/>
      <c r="I57" s="47"/>
      <c r="J57" s="47"/>
      <c r="K57" s="47"/>
      <c r="L57" s="97"/>
      <c r="M57" s="47"/>
      <c r="N57" s="56"/>
      <c r="O57" s="47"/>
      <c r="P57" s="57"/>
      <c r="Q57" s="57"/>
      <c r="R57" s="58"/>
      <c r="S57" s="58"/>
      <c r="T57" s="58"/>
      <c r="U57" s="58"/>
      <c r="V57" s="58"/>
      <c r="W57" s="58"/>
      <c r="X57" s="58"/>
    </row>
    <row r="58" spans="1:24" s="17" customFormat="1" ht="63.75" customHeight="1" x14ac:dyDescent="0.25">
      <c r="A58" s="41"/>
      <c r="B58" s="45"/>
      <c r="C58" s="46"/>
      <c r="D58" s="46"/>
      <c r="E58" s="46"/>
      <c r="F58" s="46"/>
      <c r="G58" s="47"/>
      <c r="H58" s="47"/>
      <c r="I58" s="47"/>
      <c r="J58" s="47"/>
      <c r="K58" s="47"/>
      <c r="L58" s="97"/>
      <c r="M58" s="47"/>
      <c r="N58" s="71"/>
      <c r="O58" s="47"/>
      <c r="P58" s="57"/>
      <c r="Q58" s="57"/>
      <c r="R58" s="58"/>
      <c r="S58" s="58"/>
      <c r="T58" s="58"/>
      <c r="U58" s="58"/>
      <c r="V58" s="58"/>
      <c r="W58" s="58"/>
      <c r="X58" s="58"/>
    </row>
    <row r="59" spans="1:24" s="17" customFormat="1" ht="104.25" customHeight="1" x14ac:dyDescent="0.25">
      <c r="A59" s="41"/>
      <c r="B59" s="45"/>
      <c r="C59" s="46"/>
      <c r="D59" s="46"/>
      <c r="E59" s="46"/>
      <c r="F59" s="46"/>
      <c r="G59" s="47"/>
      <c r="H59" s="47"/>
      <c r="I59" s="47"/>
      <c r="J59" s="47"/>
      <c r="K59" s="47"/>
      <c r="L59" s="97"/>
      <c r="M59" s="47"/>
      <c r="N59" s="71"/>
      <c r="O59" s="47"/>
      <c r="P59" s="57"/>
      <c r="Q59" s="57"/>
      <c r="R59" s="58"/>
      <c r="S59" s="58"/>
      <c r="T59" s="58"/>
      <c r="U59" s="58"/>
      <c r="V59" s="58"/>
      <c r="W59" s="58"/>
      <c r="X59" s="58"/>
    </row>
    <row r="60" spans="1:24" s="17" customFormat="1" ht="92.25" customHeight="1" x14ac:dyDescent="0.25">
      <c r="A60" s="41"/>
      <c r="B60" s="45"/>
      <c r="C60" s="46"/>
      <c r="D60" s="46"/>
      <c r="E60" s="46"/>
      <c r="F60" s="46"/>
      <c r="G60" s="47"/>
      <c r="H60" s="47"/>
      <c r="I60" s="47"/>
      <c r="J60" s="47"/>
      <c r="K60" s="47"/>
      <c r="L60" s="97"/>
      <c r="M60" s="47"/>
      <c r="N60" s="71"/>
      <c r="O60" s="47"/>
      <c r="P60" s="57"/>
      <c r="Q60" s="57"/>
      <c r="R60" s="58"/>
      <c r="S60" s="58"/>
      <c r="T60" s="58"/>
      <c r="U60" s="58"/>
      <c r="V60" s="58"/>
      <c r="W60" s="58"/>
      <c r="X60" s="58"/>
    </row>
    <row r="61" spans="1:24" s="17" customFormat="1" ht="52.5" customHeight="1" x14ac:dyDescent="0.25">
      <c r="A61" s="41"/>
      <c r="B61" s="45"/>
      <c r="C61" s="46"/>
      <c r="D61" s="46"/>
      <c r="E61" s="46"/>
      <c r="F61" s="46"/>
      <c r="G61" s="47"/>
      <c r="H61" s="47"/>
      <c r="I61" s="47"/>
      <c r="J61" s="47"/>
      <c r="K61" s="47"/>
      <c r="L61" s="97"/>
      <c r="M61" s="47"/>
      <c r="N61" s="71"/>
      <c r="O61" s="47"/>
      <c r="P61" s="57"/>
      <c r="Q61" s="57"/>
      <c r="R61" s="58"/>
      <c r="S61" s="58"/>
      <c r="T61" s="58"/>
      <c r="U61" s="58"/>
      <c r="V61" s="58"/>
      <c r="W61" s="58"/>
      <c r="X61" s="58"/>
    </row>
    <row r="62" spans="1:24" s="17" customFormat="1" ht="63.75" customHeight="1" x14ac:dyDescent="0.25">
      <c r="A62" s="41"/>
      <c r="B62" s="45"/>
      <c r="C62" s="46"/>
      <c r="D62" s="46"/>
      <c r="E62" s="46"/>
      <c r="F62" s="46"/>
      <c r="G62" s="47"/>
      <c r="H62" s="47"/>
      <c r="I62" s="47"/>
      <c r="J62" s="47"/>
      <c r="K62" s="47"/>
      <c r="L62" s="97"/>
      <c r="M62" s="47"/>
      <c r="N62" s="71"/>
      <c r="O62" s="47"/>
      <c r="P62" s="57"/>
      <c r="Q62" s="57"/>
      <c r="R62" s="58"/>
      <c r="S62" s="58"/>
      <c r="T62" s="58"/>
      <c r="U62" s="58"/>
      <c r="V62" s="58"/>
      <c r="W62" s="58"/>
      <c r="X62" s="58"/>
    </row>
    <row r="63" spans="1:24" ht="26.25" customHeight="1" x14ac:dyDescent="0.25"/>
    <row r="64" spans="1:24" s="17" customFormat="1" ht="91.5" customHeight="1" x14ac:dyDescent="0.25">
      <c r="A64" s="41"/>
      <c r="B64" s="45"/>
      <c r="C64" s="46"/>
      <c r="D64" s="46"/>
      <c r="E64" s="46"/>
      <c r="F64" s="46"/>
      <c r="G64" s="47"/>
      <c r="H64" s="47"/>
      <c r="I64" s="47"/>
      <c r="J64" s="47"/>
      <c r="K64" s="47"/>
      <c r="L64" s="97"/>
      <c r="M64" s="47"/>
      <c r="N64" s="71"/>
      <c r="O64" s="47"/>
      <c r="P64" s="57"/>
      <c r="Q64" s="57"/>
      <c r="R64" s="58"/>
      <c r="S64" s="58"/>
      <c r="T64" s="58"/>
      <c r="U64" s="58"/>
      <c r="V64" s="58"/>
      <c r="W64" s="58"/>
      <c r="X64" s="58"/>
    </row>
    <row r="65" spans="1:24" s="17" customFormat="1" ht="90.75" customHeight="1" x14ac:dyDescent="0.25">
      <c r="A65" s="41"/>
      <c r="B65" s="45"/>
      <c r="C65" s="46"/>
      <c r="D65" s="46"/>
      <c r="E65" s="46"/>
      <c r="F65" s="46"/>
      <c r="G65" s="47"/>
      <c r="H65" s="47"/>
      <c r="I65" s="47"/>
      <c r="J65" s="47"/>
      <c r="K65" s="47"/>
      <c r="L65" s="97"/>
      <c r="M65" s="47"/>
      <c r="N65" s="71"/>
      <c r="O65" s="47"/>
      <c r="P65" s="57"/>
      <c r="Q65" s="57"/>
      <c r="R65" s="58"/>
      <c r="S65" s="58"/>
      <c r="T65" s="58"/>
      <c r="U65" s="58"/>
      <c r="V65" s="58"/>
      <c r="W65" s="58"/>
      <c r="X65" s="58"/>
    </row>
    <row r="66" spans="1:24" s="17" customFormat="1" ht="53.25" customHeight="1" x14ac:dyDescent="0.25">
      <c r="A66" s="41"/>
      <c r="B66" s="45"/>
      <c r="C66" s="46"/>
      <c r="D66" s="46"/>
      <c r="E66" s="46"/>
      <c r="F66" s="46"/>
      <c r="G66" s="47"/>
      <c r="H66" s="47"/>
      <c r="I66" s="47"/>
      <c r="J66" s="47"/>
      <c r="K66" s="47"/>
      <c r="L66" s="97"/>
      <c r="M66" s="47"/>
      <c r="N66" s="71"/>
      <c r="O66" s="47"/>
      <c r="P66" s="57"/>
      <c r="Q66" s="57"/>
      <c r="R66" s="58"/>
      <c r="S66" s="58"/>
      <c r="T66" s="58"/>
      <c r="U66" s="58"/>
      <c r="V66" s="58"/>
      <c r="W66" s="58"/>
      <c r="X66" s="58"/>
    </row>
    <row r="67" spans="1:24" s="17" customFormat="1" ht="73.5" customHeight="1" x14ac:dyDescent="0.25">
      <c r="A67" s="41"/>
      <c r="B67" s="45"/>
      <c r="C67" s="46"/>
      <c r="D67" s="46"/>
      <c r="E67" s="46"/>
      <c r="F67" s="46"/>
      <c r="G67" s="47"/>
      <c r="H67" s="47"/>
      <c r="I67" s="47"/>
      <c r="J67" s="47"/>
      <c r="K67" s="47"/>
      <c r="L67" s="97"/>
      <c r="M67" s="47"/>
      <c r="N67" s="71"/>
      <c r="O67" s="47"/>
      <c r="P67" s="57"/>
      <c r="Q67" s="57"/>
      <c r="R67" s="58"/>
      <c r="S67" s="58"/>
      <c r="T67" s="58"/>
      <c r="U67" s="58"/>
      <c r="V67" s="58"/>
      <c r="W67" s="58"/>
      <c r="X67" s="58"/>
    </row>
    <row r="68" spans="1:24" s="17" customFormat="1" ht="76.5" customHeight="1" x14ac:dyDescent="0.25">
      <c r="A68" s="41"/>
      <c r="B68" s="45"/>
      <c r="C68" s="46"/>
      <c r="D68" s="46"/>
      <c r="E68" s="46"/>
      <c r="F68" s="46"/>
      <c r="G68" s="47"/>
      <c r="H68" s="47"/>
      <c r="I68" s="47"/>
      <c r="J68" s="47"/>
      <c r="K68" s="47"/>
      <c r="L68" s="97"/>
      <c r="M68" s="47"/>
      <c r="N68" s="71"/>
      <c r="O68" s="47"/>
      <c r="P68" s="57"/>
      <c r="Q68" s="57"/>
      <c r="R68" s="58"/>
      <c r="S68" s="58"/>
      <c r="T68" s="58"/>
      <c r="U68" s="58"/>
      <c r="V68" s="58"/>
      <c r="W68" s="58"/>
      <c r="X68" s="58"/>
    </row>
    <row r="69" spans="1:24" s="17" customFormat="1" ht="63" customHeight="1" x14ac:dyDescent="0.25">
      <c r="A69" s="41"/>
      <c r="B69" s="45"/>
      <c r="C69" s="46"/>
      <c r="D69" s="46"/>
      <c r="E69" s="46"/>
      <c r="F69" s="46"/>
      <c r="G69" s="47"/>
      <c r="H69" s="47"/>
      <c r="I69" s="47"/>
      <c r="J69" s="47"/>
      <c r="K69" s="47"/>
      <c r="L69" s="97"/>
      <c r="M69" s="47"/>
      <c r="N69" s="71"/>
      <c r="O69" s="47"/>
      <c r="P69" s="57"/>
      <c r="Q69" s="57"/>
      <c r="R69" s="58"/>
      <c r="S69" s="58"/>
      <c r="T69" s="58"/>
      <c r="U69" s="58"/>
      <c r="V69" s="58"/>
      <c r="W69" s="58"/>
      <c r="X69" s="58"/>
    </row>
  </sheetData>
  <mergeCells count="27">
    <mergeCell ref="K4:K5"/>
    <mergeCell ref="A2:O2"/>
    <mergeCell ref="O4:O5"/>
    <mergeCell ref="M4:N4"/>
    <mergeCell ref="J3:O3"/>
    <mergeCell ref="A44:O45"/>
    <mergeCell ref="A10:O10"/>
    <mergeCell ref="A35:O35"/>
    <mergeCell ref="A20:O20"/>
    <mergeCell ref="A29:O29"/>
    <mergeCell ref="A17:O17"/>
    <mergeCell ref="J4:J5"/>
    <mergeCell ref="G3:I3"/>
    <mergeCell ref="A39:O39"/>
    <mergeCell ref="L1:O1"/>
    <mergeCell ref="A3:A5"/>
    <mergeCell ref="B3:B5"/>
    <mergeCell ref="A1:K1"/>
    <mergeCell ref="L4:L5"/>
    <mergeCell ref="G4:G5"/>
    <mergeCell ref="H4:H5"/>
    <mergeCell ref="I4:I5"/>
    <mergeCell ref="A6:O6"/>
    <mergeCell ref="C3:C5"/>
    <mergeCell ref="D3:D5"/>
    <mergeCell ref="E3:E5"/>
    <mergeCell ref="F3:F5"/>
  </mergeCells>
  <pageMargins left="0.31496062992125984" right="0.19685039370078741" top="0.35433070866141736" bottom="0.35433070866141736" header="0.31496062992125984" footer="0.31496062992125984"/>
  <pageSetup paperSize="9" scale="70" fitToHeight="0" orientation="landscape" r:id="rId1"/>
  <rowBreaks count="1" manualBreakCount="1">
    <brk id="2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146"/>
  <sheetViews>
    <sheetView workbookViewId="0">
      <selection activeCell="B27" sqref="B27"/>
    </sheetView>
  </sheetViews>
  <sheetFormatPr defaultRowHeight="15" x14ac:dyDescent="0.25"/>
  <cols>
    <col min="1" max="1" width="5.140625" style="17" customWidth="1"/>
    <col min="2" max="2" width="31.7109375" style="17" customWidth="1"/>
    <col min="3" max="3" width="19.28515625" style="17" customWidth="1"/>
    <col min="4" max="4" width="7.28515625" style="17" customWidth="1"/>
    <col min="5" max="5" width="6.5703125" style="17" customWidth="1"/>
    <col min="6" max="6" width="7.5703125" style="17" customWidth="1"/>
    <col min="7" max="7" width="9" style="17" customWidth="1"/>
    <col min="8" max="8" width="9.28515625" style="17" customWidth="1"/>
    <col min="9" max="9" width="8.5703125" style="17" customWidth="1"/>
    <col min="10" max="10" width="9.140625" style="17" customWidth="1"/>
    <col min="11" max="11" width="11" style="17" customWidth="1"/>
    <col min="12" max="12" width="11.5703125" style="15" customWidth="1"/>
    <col min="13" max="13" width="7.42578125" style="17" customWidth="1"/>
    <col min="14" max="14" width="7.7109375" style="17" customWidth="1"/>
    <col min="15" max="15" width="9.42578125" style="17" customWidth="1"/>
    <col min="16" max="16" width="0.28515625" style="17" hidden="1" customWidth="1"/>
    <col min="17" max="21" width="9.140625" style="17" hidden="1" customWidth="1"/>
    <col min="22" max="22" width="12" style="17" customWidth="1"/>
    <col min="23" max="23" width="25.42578125" style="17" customWidth="1"/>
    <col min="24" max="16384" width="9.140625" style="17"/>
  </cols>
  <sheetData>
    <row r="2" spans="1:23" x14ac:dyDescent="0.25">
      <c r="A2" s="121" t="s">
        <v>17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23" x14ac:dyDescent="0.2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</row>
    <row r="4" spans="1:23" ht="15" customHeight="1" x14ac:dyDescent="0.25">
      <c r="A4" s="124" t="s">
        <v>0</v>
      </c>
      <c r="B4" s="124" t="s">
        <v>1</v>
      </c>
      <c r="C4" s="124" t="s">
        <v>2</v>
      </c>
      <c r="D4" s="127" t="s">
        <v>3</v>
      </c>
      <c r="E4" s="127" t="s">
        <v>4</v>
      </c>
      <c r="F4" s="127" t="s">
        <v>5</v>
      </c>
      <c r="G4" s="130" t="s">
        <v>6</v>
      </c>
      <c r="H4" s="131"/>
      <c r="I4" s="132"/>
      <c r="J4" s="130" t="s">
        <v>7</v>
      </c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"/>
      <c r="W4" s="13"/>
    </row>
    <row r="5" spans="1:23" ht="15" customHeight="1" x14ac:dyDescent="0.25">
      <c r="A5" s="125"/>
      <c r="B5" s="125"/>
      <c r="C5" s="125"/>
      <c r="D5" s="128"/>
      <c r="E5" s="128"/>
      <c r="F5" s="128"/>
      <c r="G5" s="127" t="s">
        <v>8</v>
      </c>
      <c r="H5" s="127" t="s">
        <v>18</v>
      </c>
      <c r="I5" s="127" t="s">
        <v>19</v>
      </c>
      <c r="J5" s="141" t="s">
        <v>9</v>
      </c>
      <c r="K5" s="143" t="s">
        <v>10</v>
      </c>
      <c r="L5" s="144" t="s">
        <v>11</v>
      </c>
      <c r="M5" s="130" t="s">
        <v>12</v>
      </c>
      <c r="N5" s="132"/>
      <c r="O5" s="139" t="s">
        <v>13</v>
      </c>
      <c r="P5" s="1"/>
      <c r="Q5" s="1"/>
      <c r="R5" s="1"/>
      <c r="S5" s="1"/>
      <c r="T5" s="1"/>
      <c r="U5" s="1"/>
      <c r="V5" s="22"/>
      <c r="W5" s="13"/>
    </row>
    <row r="6" spans="1:23" ht="70.5" customHeight="1" x14ac:dyDescent="0.25">
      <c r="A6" s="126"/>
      <c r="B6" s="126"/>
      <c r="C6" s="126"/>
      <c r="D6" s="129"/>
      <c r="E6" s="129"/>
      <c r="F6" s="129"/>
      <c r="G6" s="129"/>
      <c r="H6" s="129"/>
      <c r="I6" s="129"/>
      <c r="J6" s="142"/>
      <c r="K6" s="143"/>
      <c r="L6" s="144"/>
      <c r="M6" s="26" t="s">
        <v>14</v>
      </c>
      <c r="N6" s="29" t="s">
        <v>15</v>
      </c>
      <c r="O6" s="140"/>
      <c r="P6" s="1"/>
      <c r="Q6" s="1"/>
      <c r="R6" s="1"/>
      <c r="S6" s="1"/>
      <c r="T6" s="1"/>
      <c r="U6" s="1"/>
      <c r="V6" s="30" t="s">
        <v>21</v>
      </c>
      <c r="W6" s="31" t="s">
        <v>22</v>
      </c>
    </row>
    <row r="7" spans="1:23" s="13" customFormat="1" x14ac:dyDescent="0.25">
      <c r="A7" s="136" t="s">
        <v>30</v>
      </c>
      <c r="B7" s="137"/>
      <c r="C7" s="138"/>
      <c r="L7" s="37"/>
    </row>
    <row r="8" spans="1:23" s="13" customFormat="1" x14ac:dyDescent="0.25">
      <c r="L8" s="37"/>
    </row>
    <row r="9" spans="1:23" s="13" customFormat="1" x14ac:dyDescent="0.25">
      <c r="L9" s="37"/>
    </row>
    <row r="10" spans="1:23" s="13" customFormat="1" x14ac:dyDescent="0.25">
      <c r="L10" s="37"/>
    </row>
    <row r="11" spans="1:23" s="13" customFormat="1" x14ac:dyDescent="0.25">
      <c r="L11" s="37"/>
    </row>
    <row r="12" spans="1:23" s="13" customFormat="1" x14ac:dyDescent="0.25">
      <c r="L12" s="37"/>
    </row>
    <row r="13" spans="1:23" s="13" customFormat="1" x14ac:dyDescent="0.25">
      <c r="L13" s="37"/>
    </row>
    <row r="14" spans="1:23" s="13" customFormat="1" x14ac:dyDescent="0.25">
      <c r="A14" s="136" t="s">
        <v>31</v>
      </c>
      <c r="B14" s="137"/>
      <c r="C14" s="138"/>
      <c r="L14" s="37"/>
    </row>
    <row r="15" spans="1:23" s="13" customFormat="1" x14ac:dyDescent="0.25">
      <c r="L15" s="37"/>
    </row>
    <row r="16" spans="1:23" s="13" customFormat="1" x14ac:dyDescent="0.25">
      <c r="L16" s="37"/>
    </row>
    <row r="17" spans="12:12" s="13" customFormat="1" x14ac:dyDescent="0.25">
      <c r="L17" s="37"/>
    </row>
    <row r="18" spans="12:12" s="13" customFormat="1" x14ac:dyDescent="0.25">
      <c r="L18" s="37"/>
    </row>
    <row r="19" spans="12:12" s="13" customFormat="1" x14ac:dyDescent="0.25">
      <c r="L19" s="37"/>
    </row>
    <row r="20" spans="12:12" s="13" customFormat="1" x14ac:dyDescent="0.25">
      <c r="L20" s="37"/>
    </row>
    <row r="21" spans="12:12" s="13" customFormat="1" x14ac:dyDescent="0.25">
      <c r="L21" s="37"/>
    </row>
    <row r="22" spans="12:12" s="13" customFormat="1" x14ac:dyDescent="0.25">
      <c r="L22" s="37"/>
    </row>
    <row r="23" spans="12:12" s="13" customFormat="1" x14ac:dyDescent="0.25">
      <c r="L23" s="37"/>
    </row>
    <row r="24" spans="12:12" s="13" customFormat="1" x14ac:dyDescent="0.25">
      <c r="L24" s="37"/>
    </row>
    <row r="25" spans="12:12" s="13" customFormat="1" x14ac:dyDescent="0.25">
      <c r="L25" s="37"/>
    </row>
    <row r="26" spans="12:12" s="13" customFormat="1" x14ac:dyDescent="0.25">
      <c r="L26" s="37"/>
    </row>
    <row r="27" spans="12:12" s="13" customFormat="1" x14ac:dyDescent="0.25">
      <c r="L27" s="37"/>
    </row>
    <row r="28" spans="12:12" s="13" customFormat="1" x14ac:dyDescent="0.25">
      <c r="L28" s="37"/>
    </row>
    <row r="29" spans="12:12" s="13" customFormat="1" x14ac:dyDescent="0.25">
      <c r="L29" s="37"/>
    </row>
    <row r="30" spans="12:12" s="13" customFormat="1" x14ac:dyDescent="0.25">
      <c r="L30" s="37"/>
    </row>
    <row r="31" spans="12:12" s="13" customFormat="1" x14ac:dyDescent="0.25">
      <c r="L31" s="37"/>
    </row>
    <row r="32" spans="12:12" s="13" customFormat="1" x14ac:dyDescent="0.25">
      <c r="L32" s="37"/>
    </row>
    <row r="33" spans="12:12" s="13" customFormat="1" x14ac:dyDescent="0.25">
      <c r="L33" s="37"/>
    </row>
    <row r="34" spans="12:12" s="13" customFormat="1" x14ac:dyDescent="0.25">
      <c r="L34" s="37"/>
    </row>
    <row r="35" spans="12:12" s="13" customFormat="1" x14ac:dyDescent="0.25">
      <c r="L35" s="37"/>
    </row>
    <row r="36" spans="12:12" s="13" customFormat="1" x14ac:dyDescent="0.25">
      <c r="L36" s="37"/>
    </row>
    <row r="37" spans="12:12" s="13" customFormat="1" x14ac:dyDescent="0.25">
      <c r="L37" s="37"/>
    </row>
    <row r="38" spans="12:12" s="13" customFormat="1" x14ac:dyDescent="0.25">
      <c r="L38" s="37"/>
    </row>
    <row r="39" spans="12:12" s="13" customFormat="1" x14ac:dyDescent="0.25">
      <c r="L39" s="37"/>
    </row>
    <row r="40" spans="12:12" s="13" customFormat="1" x14ac:dyDescent="0.25">
      <c r="L40" s="37"/>
    </row>
    <row r="41" spans="12:12" s="13" customFormat="1" x14ac:dyDescent="0.25">
      <c r="L41" s="37"/>
    </row>
    <row r="42" spans="12:12" s="13" customFormat="1" x14ac:dyDescent="0.25">
      <c r="L42" s="37"/>
    </row>
    <row r="43" spans="12:12" s="13" customFormat="1" x14ac:dyDescent="0.25">
      <c r="L43" s="37"/>
    </row>
    <row r="44" spans="12:12" s="13" customFormat="1" x14ac:dyDescent="0.25">
      <c r="L44" s="37"/>
    </row>
    <row r="45" spans="12:12" s="13" customFormat="1" x14ac:dyDescent="0.25">
      <c r="L45" s="37"/>
    </row>
    <row r="46" spans="12:12" s="13" customFormat="1" x14ac:dyDescent="0.25">
      <c r="L46" s="37"/>
    </row>
    <row r="47" spans="12:12" s="13" customFormat="1" x14ac:dyDescent="0.25">
      <c r="L47" s="37"/>
    </row>
    <row r="48" spans="12:12" s="13" customFormat="1" x14ac:dyDescent="0.25">
      <c r="L48" s="37"/>
    </row>
    <row r="49" spans="12:12" s="13" customFormat="1" x14ac:dyDescent="0.25">
      <c r="L49" s="37"/>
    </row>
    <row r="50" spans="12:12" s="13" customFormat="1" x14ac:dyDescent="0.25">
      <c r="L50" s="37"/>
    </row>
    <row r="51" spans="12:12" s="13" customFormat="1" x14ac:dyDescent="0.25">
      <c r="L51" s="37"/>
    </row>
    <row r="52" spans="12:12" s="13" customFormat="1" x14ac:dyDescent="0.25">
      <c r="L52" s="37"/>
    </row>
    <row r="53" spans="12:12" s="13" customFormat="1" x14ac:dyDescent="0.25">
      <c r="L53" s="37"/>
    </row>
    <row r="54" spans="12:12" s="13" customFormat="1" x14ac:dyDescent="0.25">
      <c r="L54" s="37"/>
    </row>
    <row r="55" spans="12:12" s="13" customFormat="1" x14ac:dyDescent="0.25">
      <c r="L55" s="37"/>
    </row>
    <row r="56" spans="12:12" s="13" customFormat="1" x14ac:dyDescent="0.25">
      <c r="L56" s="37"/>
    </row>
    <row r="57" spans="12:12" s="13" customFormat="1" x14ac:dyDescent="0.25">
      <c r="L57" s="37"/>
    </row>
    <row r="58" spans="12:12" s="13" customFormat="1" x14ac:dyDescent="0.25">
      <c r="L58" s="37"/>
    </row>
    <row r="59" spans="12:12" s="13" customFormat="1" x14ac:dyDescent="0.25">
      <c r="L59" s="37"/>
    </row>
    <row r="60" spans="12:12" s="13" customFormat="1" x14ac:dyDescent="0.25">
      <c r="L60" s="37"/>
    </row>
    <row r="61" spans="12:12" s="13" customFormat="1" x14ac:dyDescent="0.25">
      <c r="L61" s="37"/>
    </row>
    <row r="62" spans="12:12" s="13" customFormat="1" x14ac:dyDescent="0.25">
      <c r="L62" s="37"/>
    </row>
    <row r="63" spans="12:12" s="13" customFormat="1" x14ac:dyDescent="0.25">
      <c r="L63" s="37"/>
    </row>
    <row r="64" spans="12:12" s="13" customFormat="1" x14ac:dyDescent="0.25">
      <c r="L64" s="37"/>
    </row>
    <row r="65" spans="12:12" s="13" customFormat="1" x14ac:dyDescent="0.25">
      <c r="L65" s="37"/>
    </row>
    <row r="66" spans="12:12" s="13" customFormat="1" x14ac:dyDescent="0.25">
      <c r="L66" s="37"/>
    </row>
    <row r="67" spans="12:12" s="13" customFormat="1" x14ac:dyDescent="0.25">
      <c r="L67" s="37"/>
    </row>
    <row r="68" spans="12:12" s="13" customFormat="1" x14ac:dyDescent="0.25">
      <c r="L68" s="37"/>
    </row>
    <row r="69" spans="12:12" s="13" customFormat="1" x14ac:dyDescent="0.25">
      <c r="L69" s="37"/>
    </row>
    <row r="70" spans="12:12" s="13" customFormat="1" x14ac:dyDescent="0.25">
      <c r="L70" s="37"/>
    </row>
    <row r="71" spans="12:12" s="13" customFormat="1" x14ac:dyDescent="0.25">
      <c r="L71" s="37"/>
    </row>
    <row r="72" spans="12:12" s="13" customFormat="1" x14ac:dyDescent="0.25">
      <c r="L72" s="37"/>
    </row>
    <row r="73" spans="12:12" s="13" customFormat="1" x14ac:dyDescent="0.25">
      <c r="L73" s="37"/>
    </row>
    <row r="74" spans="12:12" s="13" customFormat="1" x14ac:dyDescent="0.25">
      <c r="L74" s="37"/>
    </row>
    <row r="75" spans="12:12" s="13" customFormat="1" x14ac:dyDescent="0.25">
      <c r="L75" s="37"/>
    </row>
    <row r="76" spans="12:12" s="13" customFormat="1" x14ac:dyDescent="0.25">
      <c r="L76" s="37"/>
    </row>
    <row r="77" spans="12:12" s="13" customFormat="1" x14ac:dyDescent="0.25">
      <c r="L77" s="37"/>
    </row>
    <row r="78" spans="12:12" s="13" customFormat="1" x14ac:dyDescent="0.25">
      <c r="L78" s="37"/>
    </row>
    <row r="79" spans="12:12" s="13" customFormat="1" x14ac:dyDescent="0.25">
      <c r="L79" s="37"/>
    </row>
    <row r="80" spans="12:12" s="13" customFormat="1" x14ac:dyDescent="0.25">
      <c r="L80" s="37"/>
    </row>
    <row r="81" spans="12:12" s="13" customFormat="1" x14ac:dyDescent="0.25">
      <c r="L81" s="37"/>
    </row>
    <row r="82" spans="12:12" s="13" customFormat="1" x14ac:dyDescent="0.25">
      <c r="L82" s="37"/>
    </row>
    <row r="83" spans="12:12" s="13" customFormat="1" x14ac:dyDescent="0.25">
      <c r="L83" s="37"/>
    </row>
    <row r="84" spans="12:12" s="13" customFormat="1" x14ac:dyDescent="0.25">
      <c r="L84" s="37"/>
    </row>
    <row r="85" spans="12:12" s="13" customFormat="1" x14ac:dyDescent="0.25">
      <c r="L85" s="37"/>
    </row>
    <row r="86" spans="12:12" s="13" customFormat="1" x14ac:dyDescent="0.25">
      <c r="L86" s="37"/>
    </row>
    <row r="87" spans="12:12" s="13" customFormat="1" x14ac:dyDescent="0.25">
      <c r="L87" s="37"/>
    </row>
    <row r="88" spans="12:12" s="13" customFormat="1" x14ac:dyDescent="0.25">
      <c r="L88" s="37"/>
    </row>
    <row r="89" spans="12:12" s="13" customFormat="1" x14ac:dyDescent="0.25">
      <c r="L89" s="37"/>
    </row>
    <row r="90" spans="12:12" s="13" customFormat="1" x14ac:dyDescent="0.25">
      <c r="L90" s="37"/>
    </row>
    <row r="91" spans="12:12" s="13" customFormat="1" x14ac:dyDescent="0.25">
      <c r="L91" s="37"/>
    </row>
    <row r="92" spans="12:12" s="13" customFormat="1" x14ac:dyDescent="0.25">
      <c r="L92" s="37"/>
    </row>
    <row r="93" spans="12:12" s="13" customFormat="1" x14ac:dyDescent="0.25">
      <c r="L93" s="37"/>
    </row>
    <row r="94" spans="12:12" s="13" customFormat="1" x14ac:dyDescent="0.25">
      <c r="L94" s="37"/>
    </row>
    <row r="95" spans="12:12" s="13" customFormat="1" x14ac:dyDescent="0.25">
      <c r="L95" s="37"/>
    </row>
    <row r="96" spans="12:12" s="13" customFormat="1" x14ac:dyDescent="0.25">
      <c r="L96" s="37"/>
    </row>
    <row r="97" spans="12:12" s="13" customFormat="1" x14ac:dyDescent="0.25">
      <c r="L97" s="37"/>
    </row>
    <row r="98" spans="12:12" s="13" customFormat="1" x14ac:dyDescent="0.25">
      <c r="L98" s="37"/>
    </row>
    <row r="99" spans="12:12" s="13" customFormat="1" x14ac:dyDescent="0.25">
      <c r="L99" s="37"/>
    </row>
    <row r="100" spans="12:12" s="13" customFormat="1" x14ac:dyDescent="0.25">
      <c r="L100" s="37"/>
    </row>
    <row r="101" spans="12:12" s="13" customFormat="1" x14ac:dyDescent="0.25">
      <c r="L101" s="37"/>
    </row>
    <row r="102" spans="12:12" s="13" customFormat="1" x14ac:dyDescent="0.25">
      <c r="L102" s="37"/>
    </row>
    <row r="103" spans="12:12" s="13" customFormat="1" x14ac:dyDescent="0.25">
      <c r="L103" s="37"/>
    </row>
    <row r="104" spans="12:12" s="13" customFormat="1" x14ac:dyDescent="0.25">
      <c r="L104" s="37"/>
    </row>
    <row r="105" spans="12:12" s="13" customFormat="1" x14ac:dyDescent="0.25">
      <c r="L105" s="37"/>
    </row>
    <row r="106" spans="12:12" s="13" customFormat="1" x14ac:dyDescent="0.25">
      <c r="L106" s="37"/>
    </row>
    <row r="107" spans="12:12" s="13" customFormat="1" x14ac:dyDescent="0.25">
      <c r="L107" s="37"/>
    </row>
    <row r="108" spans="12:12" s="13" customFormat="1" x14ac:dyDescent="0.25">
      <c r="L108" s="37"/>
    </row>
    <row r="109" spans="12:12" s="13" customFormat="1" x14ac:dyDescent="0.25">
      <c r="L109" s="37"/>
    </row>
    <row r="110" spans="12:12" s="13" customFormat="1" x14ac:dyDescent="0.25">
      <c r="L110" s="37"/>
    </row>
    <row r="111" spans="12:12" s="13" customFormat="1" x14ac:dyDescent="0.25">
      <c r="L111" s="37"/>
    </row>
    <row r="112" spans="12:12" s="13" customFormat="1" x14ac:dyDescent="0.25">
      <c r="L112" s="37"/>
    </row>
    <row r="113" spans="12:12" s="13" customFormat="1" x14ac:dyDescent="0.25">
      <c r="L113" s="37"/>
    </row>
    <row r="114" spans="12:12" s="13" customFormat="1" x14ac:dyDescent="0.25">
      <c r="L114" s="37"/>
    </row>
    <row r="115" spans="12:12" s="13" customFormat="1" x14ac:dyDescent="0.25">
      <c r="L115" s="37"/>
    </row>
    <row r="116" spans="12:12" s="13" customFormat="1" x14ac:dyDescent="0.25">
      <c r="L116" s="37"/>
    </row>
    <row r="117" spans="12:12" s="13" customFormat="1" x14ac:dyDescent="0.25">
      <c r="L117" s="37"/>
    </row>
    <row r="118" spans="12:12" s="13" customFormat="1" x14ac:dyDescent="0.25">
      <c r="L118" s="37"/>
    </row>
    <row r="119" spans="12:12" s="13" customFormat="1" x14ac:dyDescent="0.25">
      <c r="L119" s="37"/>
    </row>
    <row r="120" spans="12:12" s="13" customFormat="1" x14ac:dyDescent="0.25">
      <c r="L120" s="37"/>
    </row>
    <row r="121" spans="12:12" s="13" customFormat="1" x14ac:dyDescent="0.25">
      <c r="L121" s="37"/>
    </row>
    <row r="122" spans="12:12" s="13" customFormat="1" x14ac:dyDescent="0.25">
      <c r="L122" s="37"/>
    </row>
    <row r="123" spans="12:12" s="13" customFormat="1" x14ac:dyDescent="0.25">
      <c r="L123" s="37"/>
    </row>
    <row r="124" spans="12:12" s="13" customFormat="1" x14ac:dyDescent="0.25">
      <c r="L124" s="37"/>
    </row>
    <row r="125" spans="12:12" s="13" customFormat="1" x14ac:dyDescent="0.25">
      <c r="L125" s="37"/>
    </row>
    <row r="126" spans="12:12" s="13" customFormat="1" x14ac:dyDescent="0.25">
      <c r="L126" s="37"/>
    </row>
    <row r="127" spans="12:12" s="13" customFormat="1" x14ac:dyDescent="0.25">
      <c r="L127" s="37"/>
    </row>
    <row r="128" spans="12:12" s="13" customFormat="1" x14ac:dyDescent="0.25">
      <c r="L128" s="37"/>
    </row>
    <row r="129" spans="1:23" s="13" customFormat="1" x14ac:dyDescent="0.25">
      <c r="L129" s="37"/>
    </row>
    <row r="130" spans="1:23" s="13" customFormat="1" x14ac:dyDescent="0.25">
      <c r="L130" s="37"/>
    </row>
    <row r="131" spans="1:23" s="13" customFormat="1" x14ac:dyDescent="0.25">
      <c r="L131" s="37"/>
    </row>
    <row r="132" spans="1:23" s="13" customFormat="1" x14ac:dyDescent="0.25">
      <c r="L132" s="37"/>
    </row>
    <row r="133" spans="1:23" s="13" customFormat="1" x14ac:dyDescent="0.25">
      <c r="L133" s="37"/>
    </row>
    <row r="134" spans="1:23" s="13" customFormat="1" x14ac:dyDescent="0.25">
      <c r="L134" s="37"/>
    </row>
    <row r="135" spans="1:23" s="13" customFormat="1" x14ac:dyDescent="0.25">
      <c r="L135" s="37"/>
    </row>
    <row r="136" spans="1:23" ht="15" customHeight="1" x14ac:dyDescent="0.25">
      <c r="A136" s="25"/>
      <c r="B136" s="25"/>
      <c r="C136" s="25"/>
      <c r="D136" s="27"/>
      <c r="E136" s="27"/>
      <c r="F136" s="27"/>
      <c r="G136" s="27"/>
      <c r="H136" s="27"/>
      <c r="I136" s="27"/>
      <c r="J136" s="32"/>
      <c r="K136" s="27"/>
      <c r="L136" s="33"/>
      <c r="M136" s="27"/>
      <c r="N136" s="34"/>
      <c r="O136" s="28"/>
      <c r="P136" s="1"/>
      <c r="Q136" s="1"/>
      <c r="R136" s="1"/>
      <c r="S136" s="1"/>
      <c r="T136" s="1"/>
      <c r="U136" s="1"/>
      <c r="V136" s="35"/>
      <c r="W136" s="36"/>
    </row>
    <row r="137" spans="1:23" ht="21.75" customHeight="1" x14ac:dyDescent="0.25">
      <c r="A137" s="134" t="s">
        <v>16</v>
      </c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V137" s="13"/>
      <c r="W137" s="13"/>
    </row>
    <row r="138" spans="1:23" ht="57" customHeight="1" x14ac:dyDescent="0.25">
      <c r="A138" s="18">
        <v>1</v>
      </c>
      <c r="B138" s="9" t="s">
        <v>25</v>
      </c>
      <c r="C138" s="9" t="s">
        <v>26</v>
      </c>
      <c r="D138" s="18"/>
      <c r="E138" s="4">
        <v>0</v>
      </c>
      <c r="F138" s="4">
        <v>2019</v>
      </c>
      <c r="G138" s="4">
        <v>28353.137999999999</v>
      </c>
      <c r="H138" s="4">
        <v>28353.137999999999</v>
      </c>
      <c r="I138" s="4">
        <v>28353.137999999999</v>
      </c>
      <c r="J138" s="4">
        <v>0</v>
      </c>
      <c r="K138" s="4">
        <v>0</v>
      </c>
      <c r="L138" s="4">
        <v>28353.137999999999</v>
      </c>
      <c r="M138" s="4">
        <v>0</v>
      </c>
      <c r="N138" s="4">
        <v>0</v>
      </c>
      <c r="O138" s="6">
        <v>0</v>
      </c>
      <c r="V138" s="13"/>
      <c r="W138" s="13"/>
    </row>
    <row r="139" spans="1:23" ht="83.25" customHeight="1" x14ac:dyDescent="0.25">
      <c r="A139" s="21">
        <v>2</v>
      </c>
      <c r="B139" s="12" t="s">
        <v>27</v>
      </c>
      <c r="C139" s="9" t="s">
        <v>28</v>
      </c>
      <c r="D139" s="4"/>
      <c r="E139" s="4"/>
      <c r="F139" s="4"/>
      <c r="G139" s="4"/>
      <c r="H139" s="4"/>
      <c r="I139" s="4"/>
      <c r="J139" s="4"/>
      <c r="K139" s="19"/>
      <c r="L139" s="4">
        <v>500</v>
      </c>
      <c r="M139" s="4"/>
      <c r="N139" s="4"/>
      <c r="O139" s="24"/>
      <c r="V139" s="23" t="s">
        <v>29</v>
      </c>
      <c r="W139" s="13"/>
    </row>
    <row r="140" spans="1:23" ht="63" customHeight="1" x14ac:dyDescent="0.25">
      <c r="A140" s="6">
        <v>3</v>
      </c>
      <c r="B140" s="3" t="s">
        <v>23</v>
      </c>
      <c r="C140" s="9" t="s">
        <v>24</v>
      </c>
      <c r="D140" s="6"/>
      <c r="E140" s="7">
        <v>3</v>
      </c>
      <c r="F140" s="8" t="s">
        <v>20</v>
      </c>
      <c r="G140" s="20">
        <v>32457.794000000002</v>
      </c>
      <c r="H140" s="20">
        <v>31430.518</v>
      </c>
      <c r="I140" s="20">
        <v>8900</v>
      </c>
      <c r="J140" s="7">
        <v>0</v>
      </c>
      <c r="K140" s="7">
        <v>0</v>
      </c>
      <c r="L140" s="10">
        <v>8900</v>
      </c>
      <c r="M140" s="7">
        <v>0</v>
      </c>
      <c r="N140" s="7">
        <v>0</v>
      </c>
      <c r="O140" s="7">
        <v>0</v>
      </c>
      <c r="P140" s="5"/>
      <c r="Q140" s="5"/>
      <c r="R140" s="5"/>
      <c r="S140" s="5"/>
      <c r="T140" s="5"/>
      <c r="U140" s="2"/>
      <c r="V140" s="13"/>
    </row>
    <row r="142" spans="1:23" x14ac:dyDescent="0.25">
      <c r="A142" s="135"/>
      <c r="B142" s="135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</row>
    <row r="146" spans="1:12" x14ac:dyDescent="0.25">
      <c r="A146" s="14"/>
      <c r="D146" s="11"/>
      <c r="L146" s="16"/>
    </row>
  </sheetData>
  <mergeCells count="21">
    <mergeCell ref="A137:O137"/>
    <mergeCell ref="A142:O142"/>
    <mergeCell ref="A7:C7"/>
    <mergeCell ref="A14:C14"/>
    <mergeCell ref="O5:O6"/>
    <mergeCell ref="H5:H6"/>
    <mergeCell ref="I5:I6"/>
    <mergeCell ref="J5:J6"/>
    <mergeCell ref="K5:K6"/>
    <mergeCell ref="L5:L6"/>
    <mergeCell ref="M5:N5"/>
    <mergeCell ref="A2:O3"/>
    <mergeCell ref="A4:A6"/>
    <mergeCell ref="B4:B6"/>
    <mergeCell ref="C4:C6"/>
    <mergeCell ref="D4:D6"/>
    <mergeCell ref="E4:E6"/>
    <mergeCell ref="F4:F6"/>
    <mergeCell ref="G4:I4"/>
    <mergeCell ref="J4:U4"/>
    <mergeCell ref="G5:G6"/>
  </mergeCells>
  <pageMargins left="0.19685039370078741" right="0.19685039370078741" top="0.74803149606299213" bottom="0.19685039370078741" header="0.31496062992125984" footer="0.19685039370078741"/>
  <pageSetup paperSize="9" scale="72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Лист1</vt:lpstr>
      <vt:lpstr>Міста, Райони, ОТГ</vt:lpstr>
      <vt:lpstr>Лист1!Область_друку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2021-03-16T15:59:09Z</dcterms:modified>
</cp:coreProperties>
</file>