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160" windowHeight="1176" activeTab="1"/>
  </bookViews>
  <sheets>
    <sheet name="продовж." sheetId="2" r:id="rId1"/>
    <sheet name="програма 1кв.21" sheetId="1" r:id="rId2"/>
  </sheets>
  <calcPr calcId="145621"/>
</workbook>
</file>

<file path=xl/calcChain.xml><?xml version="1.0" encoding="utf-8"?>
<calcChain xmlns="http://schemas.openxmlformats.org/spreadsheetml/2006/main">
  <c r="F107" i="1" l="1"/>
  <c r="H15" i="2"/>
  <c r="I64" i="1"/>
  <c r="H64" i="1"/>
  <c r="G76" i="1"/>
  <c r="G64" i="1"/>
  <c r="G113" i="1" s="1"/>
  <c r="G88" i="1"/>
  <c r="G108" i="1"/>
  <c r="H111" i="1"/>
  <c r="G111" i="1"/>
  <c r="F111" i="1"/>
  <c r="E111" i="1"/>
  <c r="G15" i="2"/>
  <c r="F15" i="2"/>
  <c r="E15" i="2"/>
  <c r="I15" i="2"/>
  <c r="F108" i="1"/>
  <c r="E108" i="1"/>
  <c r="H108" i="1"/>
  <c r="H105" i="1"/>
  <c r="G105" i="1"/>
  <c r="F105" i="1"/>
  <c r="E105" i="1"/>
  <c r="G102" i="1"/>
  <c r="F102" i="1"/>
  <c r="E102" i="1"/>
  <c r="G99" i="1"/>
  <c r="F99" i="1"/>
  <c r="E99" i="1"/>
  <c r="G96" i="1"/>
  <c r="F96" i="1"/>
  <c r="E96" i="1"/>
  <c r="G92" i="1"/>
  <c r="F92" i="1"/>
  <c r="H92" i="1"/>
  <c r="H113" i="1" s="1"/>
  <c r="E92" i="1"/>
  <c r="I88" i="1"/>
  <c r="F88" i="1"/>
  <c r="E88" i="1"/>
  <c r="H88" i="1"/>
  <c r="I83" i="1"/>
  <c r="I113" i="1" s="1"/>
  <c r="I115" i="1" s="1"/>
  <c r="H83" i="1"/>
  <c r="G83" i="1"/>
  <c r="F83" i="1"/>
  <c r="E83" i="1"/>
  <c r="F76" i="1"/>
  <c r="E76" i="1"/>
  <c r="H76" i="1"/>
  <c r="F64" i="1"/>
  <c r="F113" i="1" s="1"/>
  <c r="E64" i="1"/>
  <c r="E113" i="1" s="1"/>
  <c r="H102" i="1"/>
</calcChain>
</file>

<file path=xl/sharedStrings.xml><?xml version="1.0" encoding="utf-8"?>
<sst xmlns="http://schemas.openxmlformats.org/spreadsheetml/2006/main" count="315" uniqueCount="247">
  <si>
    <t>Закуплено лікарські засоби, препарати та вироби медичного призначення для  учасників АТО.</t>
  </si>
  <si>
    <t>Було укладено додаткову 20% угоду з БО"БТ "Всеукраїнська мережа людей, які живуть з ВІЛ/СНІД" до  договору 2020р., яка на даний час завершена без виконання та  оголошено торги на суму 1100, тис.грн.</t>
  </si>
  <si>
    <t xml:space="preserve">КНП ЛОР Центр громадського здоровя </t>
  </si>
  <si>
    <t>Основні дані:</t>
  </si>
  <si>
    <r>
      <t xml:space="preserve"> - мета Програми:</t>
    </r>
    <r>
      <rPr>
        <sz val="10"/>
        <color indexed="8"/>
        <rFont val="Times New Roman"/>
        <family val="1"/>
        <charset val="204"/>
      </rPr>
      <t>реалізація державної політики: щодо забезпечення медичною допомогою  хворих нефрологічного профілю, з легеневою гіпертензією,з серцево-судинними захворюваннями, ревматологічних хворих, хворих з офтальмологічною патологією, на хворобу Паркінсона, з розсіяним склерозом, на первинні імунодефіцити, хворих із захворюванням опори та руху; щодо: протидії ВІЛ-інфекції СНІДу, донорства крові,  діагностики, лікування та реабілітації осіб, які постраждали внаслідок (під час) Революції Гідності та антитерористичної операції; забезпечення лікарськими засобами хворих на хронічну мієлоїдну лейкемію, гемофілію, множинну мієлому, вагітних жінок у критичних станах та недоношених новонароджених дітей, забезпечення медикаментами та лікувальним харчуванням  дітей-інвалідів, забезпечення функціонування дитячого мобільного хоспіса, надання медичної допомоги хворим на злоякісні новоутворення, забезпечення безпеки пацієнтів та медичного персоналу, в частині належної технічної експлуатації ліфтів, впровадження електронних систем в галузі охорони здоровя,  управління  галуззю охорони здоров"я , заходи з підтримки закладів охорони здоровя</t>
    </r>
  </si>
  <si>
    <r>
      <t xml:space="preserve">1. Аналіз використання коштів Програми згідно з проведеними витратами (за завданнями і заходами)                           тис.грн.                               </t>
    </r>
    <r>
      <rPr>
        <b/>
        <sz val="9"/>
        <color indexed="8"/>
        <rFont val="Times New Roman"/>
        <family val="1"/>
        <charset val="204"/>
      </rPr>
      <t xml:space="preserve">           </t>
    </r>
  </si>
  <si>
    <t>№ з/п</t>
  </si>
  <si>
    <t>Назва, зміст завдання, заходу</t>
  </si>
  <si>
    <t>КЕКВ</t>
  </si>
  <si>
    <t>Фінансові джерела</t>
  </si>
  <si>
    <t>*Економія коштів за рахунок процедур державних закупівель</t>
  </si>
  <si>
    <t>Кредиторська заборгованість</t>
  </si>
  <si>
    <t>Контрагент**</t>
  </si>
  <si>
    <t xml:space="preserve">Короткий опис досягнутих результатів
Вказати напрями розподілу зекономлених коштів за результатами процедур державних закупівель </t>
  </si>
  <si>
    <t>Пояснення щодо невиконання заходів (заповнюється за 
підсумками року)</t>
  </si>
  <si>
    <t xml:space="preserve">                                          1.Надання медичної допомоги дорослому населенню</t>
  </si>
  <si>
    <t xml:space="preserve">                                                     1.1. Надання медичної допомоги хворим нефрологічного профілю</t>
  </si>
  <si>
    <t>1.1.1.</t>
  </si>
  <si>
    <t xml:space="preserve">Забезпечення розхідними матеріалами для проведення процедур гемодіалізу, гемодіафільтрації, мембранного плазмаферезу, перитонеального діалізу пацієнтам із хронічною хворобою нирок V стадії та гострим пошкодженням нирок
</t>
  </si>
  <si>
    <t>1.1.2.</t>
  </si>
  <si>
    <t>Забезпечення імуносупресійною терапією хворих із трансплантованими (пересадженими) органами, у т.ч. дітей</t>
  </si>
  <si>
    <t>Обласний бюджет</t>
  </si>
  <si>
    <t xml:space="preserve">                    1.2. Покращення медичної допомоги хворим з легеневою гіпертензією</t>
  </si>
  <si>
    <t>1.2.1.</t>
  </si>
  <si>
    <t xml:space="preserve">Забезпечення закупівлі необхідної кількості лікарських засобів для лікування хворих із легеневою гіпертензією </t>
  </si>
  <si>
    <t>,</t>
  </si>
  <si>
    <t xml:space="preserve">                                                                      1.3. Забезпечення невідкладної серцево-судинної хірургії</t>
  </si>
  <si>
    <t>1.3.1.</t>
  </si>
  <si>
    <t>Надання невідкладної хірургічної допомоги хворим з серцево-судинними захворюваннями, забезпечення медичних установ області витратними матеріалами та оснащення медичним обладнанням</t>
  </si>
  <si>
    <t xml:space="preserve">                    1.4. Покращення медичної допомоги хворим на первинні імунодефіцити (зокрема на загальний варіабельний імунодефіцит)                                                                                              </t>
  </si>
  <si>
    <t>1.4.1.</t>
  </si>
  <si>
    <t>Забезпечення закупівлі необхідної кількості лікарського засобу нормального людського імуноглобуліну для внутрішньовенного введення для лікування хворих на первинні імунодефіцити (зокрема на загальний варіабельний імунодефіцит)</t>
  </si>
  <si>
    <t xml:space="preserve">                                        1.5.Високоспеціалізована медична допомога хворим з офтальмологічною патологією                                                                                         </t>
  </si>
  <si>
    <t>1.5.1.</t>
  </si>
  <si>
    <t>Покращення надання допомоги хворим з катарактою.
Покращення надання допомоги хворим з вітреоретинальною патологією</t>
  </si>
  <si>
    <t xml:space="preserve">                                        1.6. Покращення медичної допомоги ревматологічним хворим на важкі форми артриту                                                                                        </t>
  </si>
  <si>
    <t>1.6.1.</t>
  </si>
  <si>
    <t>Забезпечення імунобіологічною і таргетною терапією хворих з важкими формами артриту, у тому числі спондилоартриту, псоріатичного артриту, ревматоїдного артриту, ювенільного ревматоїдного артриту 18+(дорослих)</t>
  </si>
  <si>
    <t xml:space="preserve">                                        1.7. Покращення медичної допомоги хворим на розсіяний склероз                                                                                       </t>
  </si>
  <si>
    <t>1.7.1.</t>
  </si>
  <si>
    <t xml:space="preserve">Забезпечення закупівлі необхідної кількості медикаментів для хворих на розсіяний склероз
</t>
  </si>
  <si>
    <t xml:space="preserve">                                        1.8. Забезпечення інтенсивною терапію вагітних жінок у критичних станах та недоношених новонароджених дітей                                                                                     </t>
  </si>
  <si>
    <t>1.8.1.</t>
  </si>
  <si>
    <t>Забезпечення інтенсивною терапією вагітних жінок у критичних станах та недоношених новонароджених дітей</t>
  </si>
  <si>
    <t xml:space="preserve">                                        1.9. Покращення медичної допомоги хворим на  хворобу  Паркінсона                                                                                   </t>
  </si>
  <si>
    <t>1.9.1.</t>
  </si>
  <si>
    <t>Забезпечення закупівлі медикаментів для хворих на хворобу Паркінсона</t>
  </si>
  <si>
    <t xml:space="preserve"> 1.10. Покращення надання медичної допомоги стомованим хворим</t>
  </si>
  <si>
    <t>1.10.1.</t>
  </si>
  <si>
    <t>Забепечення стомованих хворих, яким після хірургічного втручання на передню стінку області живота був виведений сечовід або кишка</t>
  </si>
  <si>
    <t>1.11. Покращення надання медичної допомоги неврологічним хворим</t>
  </si>
  <si>
    <t>1.11.1.</t>
  </si>
  <si>
    <t xml:space="preserve">Забезпечення надання спеціалізованого лікування та комплексної медико-соціальної реабілітації хворих із вторинною спастичністю (після перенесеного інсульту) та дистонічними гіперкінезами </t>
  </si>
  <si>
    <t xml:space="preserve">                    1.12.Забезпечення лікувально-профілактичних закладів області імплантатами та інструментарієм для лікування хворих із                               захворюваннями          органів опори та руху</t>
  </si>
  <si>
    <t>1.12.1.</t>
  </si>
  <si>
    <t>Забезпечення ортопедичного відділення сучасними імплантатами та наборами інструментів</t>
  </si>
  <si>
    <t xml:space="preserve">                                                                              1.13.  Протидія ВІЛ-інфекції/СНІДу                                                                               </t>
  </si>
  <si>
    <t>1.13.1.</t>
  </si>
  <si>
    <t>Забезпечення безоплатного консультування та тестування на ВІЛ-інфекцію населення, профілактика передачі ВІЛ від матері до дитини, лікування опортуністичних інфекцій та супутніх захворювань, лабораторний супровід лікування ВІЛ-інфекції, формування прихильності до АРТ, проведення лабораторних досліджень та діагностики ВІЛ-інфекції гарантованої якості</t>
  </si>
  <si>
    <t>1.13.2.</t>
  </si>
  <si>
    <t>Забезпечення адаптованими молочними сумішами дітей першого року життя, які народжені ВІЛ-позитивними матерями</t>
  </si>
  <si>
    <t>1.13.3.</t>
  </si>
  <si>
    <t>Організація та забезпечення доступу до соціальних послуг для ВІЛ-інфікованих осіб</t>
  </si>
  <si>
    <t>1.13.4.</t>
  </si>
  <si>
    <t>Формування комунікаційної складової та інформаційної політики громад.ського здоровя у напрямку профілактики захворювань, узалежнень</t>
  </si>
  <si>
    <t>1.13.5</t>
  </si>
  <si>
    <t>Надання послуг з медико-соціального супроводу пацієнтів, які приймають замісну підпримувальну терапію та споживачів інєкційних наркотиків</t>
  </si>
  <si>
    <t xml:space="preserve">                       1.14. Діагностика, лікування та реабілітація громадян, які постраждали внаслідок (під час) Революції Гідності та антитерористичної операції та операції обєднаних сил зі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їх сімей,  у тому числі їх дітей, хворих на онкологічні та онкогематологічні захворювання                                                                                </t>
  </si>
  <si>
    <t>1.14.1.</t>
  </si>
  <si>
    <t>Надання спеціалізованої медичної допомоги особам, які постраждали внаслідок (під час) Революції Гідності, антитерорис-тичної операції та операції обєднаних сил зі здійснення заходів із забезпечення національної безпеки і оборони, відсічі і стримування збройної агресії РФ у Донецькій та Луганській областях, військовослужбовцям Збройних Сил України, інших законних військових формувань - учасникам антитерористичної операції та операції обєднаних сил зі здійснення заходів із забезпеченням національної безпеки і оборони, відсічі і стримування збройної агресії РФ у Донецькій та Луганській областях, членів їх сімей у тому числі їх дітей хворих на онкологічні та онкогематологічні захворювання, що потребуватимуть тривалого, дороговартісного лікування та заходів реабілітації, в т.ч.</t>
  </si>
  <si>
    <t>1.14.2.</t>
  </si>
  <si>
    <t>1.14.3.</t>
  </si>
  <si>
    <t xml:space="preserve">Лабораторна діагностика </t>
  </si>
  <si>
    <t>Забезпечення повноцінного функціонування реабілітаційного відділення</t>
  </si>
  <si>
    <t>1.14.4.</t>
  </si>
  <si>
    <t>Покращення умов перебування та надання медичної допомоги в реабілітаційному відділенні госпіталю</t>
  </si>
  <si>
    <t xml:space="preserve">                       1.15. Покращення медичної допомоги хворим на хронічну мієлоїдну лейкемію, гемофілію та множинну мієлому                                                                                 </t>
  </si>
  <si>
    <t>1.15.1.</t>
  </si>
  <si>
    <t>Забезпечення закупівлі лікарських засобів для лікування хворих на хронічну мієлоїдну лейкемію, гемофілію та на множинну мієлому</t>
  </si>
  <si>
    <t xml:space="preserve">                       1.16.  Донорство крові                                                                              </t>
  </si>
  <si>
    <t>1.16.1.</t>
  </si>
  <si>
    <t>Забезпечення безпеки донорської крові та діагностики гемотранс- фузійних інфекцій
(гепатити, ВІЛ-інфекція та сифіліс)</t>
  </si>
  <si>
    <t xml:space="preserve">                       1.17. Покращення надання медичної допомоги зі зниженим слухом                                                                             </t>
  </si>
  <si>
    <t>1.17.1.</t>
  </si>
  <si>
    <t>Забезпечення індивідуальними слуховими апаратами</t>
  </si>
  <si>
    <t>кошти місцевих бюджетів</t>
  </si>
  <si>
    <t xml:space="preserve">                       1.18. Покращення надання медичної допомоги дорослим хворим на муковісцидоз                                                                             </t>
  </si>
  <si>
    <t>1.18.1.</t>
  </si>
  <si>
    <t>Забезпечення дорослих людей області, хворих на муковісцидоз, життєво необхідними медичними препаратами</t>
  </si>
  <si>
    <t xml:space="preserve">                                       1.19. Покращення надання медичної допомоги дорослим, хворим на фенілкетонурію     </t>
  </si>
  <si>
    <t>1.19.</t>
  </si>
  <si>
    <t xml:space="preserve">Забезпечення дорослих, хворих на фенілкетонурію продуктами лікувального харчування в амбулаторних умовах </t>
  </si>
  <si>
    <t xml:space="preserve">                                       1.20. Покращення надання психіатричної допомоги хворим    </t>
  </si>
  <si>
    <t>1.20.</t>
  </si>
  <si>
    <t>Реформування психіатричних стаціонарів області та формування на їх базі сучасних локальних центрів психічного здоровя</t>
  </si>
  <si>
    <t xml:space="preserve">                                       1.21. Протидія туберкульозу та його хіміорезистентними формами   </t>
  </si>
  <si>
    <t>1.21.</t>
  </si>
  <si>
    <t>Соціальні послуги для хворих на туберкульоз з ризиком відриву від лікування</t>
  </si>
  <si>
    <t>Всього по заходу I</t>
  </si>
  <si>
    <t xml:space="preserve"> II.Забезпечення дітей-інвалідів і дітей з важкими інтоксикаціями медичними препаратами, виробами медичного призначення та дезіноксикаційною терапією                                                                             </t>
  </si>
  <si>
    <t>2.1.</t>
  </si>
  <si>
    <t>Забезпечення належного лікування дітей із хронічною нирковою недостатністю, продовження тривалості та покращення якості їхнього життя</t>
  </si>
  <si>
    <t>2.2.</t>
  </si>
  <si>
    <t>Забезпечення дітей, хворих на фенілкетонурію,
продуктами лікувального харчування в амбулаторних умовах</t>
  </si>
  <si>
    <t>2.3.</t>
  </si>
  <si>
    <t>Забезпечення дітей-інвалідів, хворих на муковісцидоз, медикаментами, у тому числі  в амбулаторних умовах</t>
  </si>
  <si>
    <t>2.4.</t>
  </si>
  <si>
    <t>Забезпечення дітей, хворих на первинні імунодефіцити, засобами замісної терапії</t>
  </si>
  <si>
    <t>2.5.</t>
  </si>
  <si>
    <t xml:space="preserve">Забезпечення імунобіологічною і таргетною терапією дітей, хворих на важкий ювенільний ревматоїдний артрит </t>
  </si>
  <si>
    <t>2.6.</t>
  </si>
  <si>
    <t>Забезпечення медикаментами важкохворих дітей-інвалідів з невиліковними хворобами (важкі ураження центральної нервової системи різної етіології, важкі генетичні захворювання, онкологічні та онкогематологічними захворювання та ін.),
що перебувають під наглядом мобільного хоспіса для дітей. Придбання медичного обладнання для мобільного хоспіса</t>
  </si>
  <si>
    <t>2.7.</t>
  </si>
  <si>
    <t>Забезпечення профілактичного лікування геморагічних ускладнень хворих зі спадковими коагулопатіями (гемофілія А, гемофілія Б, хвороба Віллебранда)</t>
  </si>
  <si>
    <t>2.8.</t>
  </si>
  <si>
    <t>Забезпечення дітей, хворих на онкологічні й онкогематологічні захворювання, препаратами хіміотерапії та терапії супроводу, а також розхідними матеріалами, необхідними при проведенні програмної хіміо- та радіотерапії</t>
  </si>
  <si>
    <t>2.9.</t>
  </si>
  <si>
    <t>Лікування дітей з прогресуючою гідроцефалією</t>
  </si>
  <si>
    <t>2.10.</t>
  </si>
  <si>
    <t>Забезпечення дітей із вадами слуху слуховими апаратами</t>
  </si>
  <si>
    <t>Всього по заходу II</t>
  </si>
  <si>
    <t>ІІІ. Покращення медичної допомоги хворим з онкологічними захворюваннями</t>
  </si>
  <si>
    <t>3.1.</t>
  </si>
  <si>
    <t>Вакцинація проти раку шийки матки</t>
  </si>
  <si>
    <t>3.2.</t>
  </si>
  <si>
    <t>Підвищення ефективності клініко-діагностичних досліджень для дітей, хворих на онкологічні та онкогематологічні захворювання</t>
  </si>
  <si>
    <t>3.3.</t>
  </si>
  <si>
    <t>Придбання високотехнологічного устаткування для діагностики та лікування онкологічних хвороб</t>
  </si>
  <si>
    <t>3.4.</t>
  </si>
  <si>
    <t>Забезпечення використання «рідинної цитології» з метою цитологічного скринінгу патології шийки матки</t>
  </si>
  <si>
    <t>3.5.</t>
  </si>
  <si>
    <t>Поліпшення доступності хіміотерапевтичного лікування раку</t>
  </si>
  <si>
    <t>Всього по заходу III</t>
  </si>
  <si>
    <t>ІV.Безпека пацієнтів та медичного персоналу в частині забезпечення належної технічної  експлуатації ліфтів та забезпечення пожежної безпеки</t>
  </si>
  <si>
    <t>4.1.</t>
  </si>
  <si>
    <t>Забезпечення надійності та безпечної експлуатації ліфтів шляхом їх ремонту, модернізації чи заміни</t>
  </si>
  <si>
    <t>4.2.</t>
  </si>
  <si>
    <t>Забезпечення вимог законодавства із протипожежної безпеки</t>
  </si>
  <si>
    <t>4.3.</t>
  </si>
  <si>
    <t>Забезпечення вимог щодо протитипожежної безпеки експлуатації будівель</t>
  </si>
  <si>
    <t>Всього по заходу IV</t>
  </si>
  <si>
    <t>V.Оснащення закладів охорони здоров’я, закладів вищої освіти,які перебувають у власності ЛОР та галузевому управлінні департаменту охорони здоровя облдержадміністрації, високоспеціалізованим медичним обладнанням, апаратурою, медичною технікою та спеціалізованим санітарним автотраспортом</t>
  </si>
  <si>
    <t>5.1.</t>
  </si>
  <si>
    <t>Забезпечення оснащення дорослих та дитячих стаціонарів, амбулаторно-поліклінічних закладів та Центру служби крові</t>
  </si>
  <si>
    <t>Всього по заходу V</t>
  </si>
  <si>
    <t xml:space="preserve">VI.Розвиток служби екстреної медичної допомоги області </t>
  </si>
  <si>
    <t>6.1.</t>
  </si>
  <si>
    <t>Забезпечення оснащення системи екстреної медичної допомоги спеціалізованим санітарним автотранспортом</t>
  </si>
  <si>
    <t>6.2.</t>
  </si>
  <si>
    <t>Забезпечення працівників служби форменим (літнім та зимовим) одягом</t>
  </si>
  <si>
    <t>Всього по заходу VI</t>
  </si>
  <si>
    <t>VII. Співфінансування проектів міжнародної технічної допомоги</t>
  </si>
  <si>
    <t>7.1.</t>
  </si>
  <si>
    <t>Забезпечення співфінансування проектів міжнародно-технічної допомоги, розроблених закладами охорони здоров’я за рахунок коштів обласного бюджету</t>
  </si>
  <si>
    <t>Всього по заходу VIІ</t>
  </si>
  <si>
    <t xml:space="preserve">VIIІ. Впровадження електронних систем у галузі охорони здоров"я </t>
  </si>
  <si>
    <t>8.1.</t>
  </si>
  <si>
    <t>Застосування технологій е-урядування в галузі охорони здоровя</t>
  </si>
  <si>
    <t>Всього по заходу VIІІ</t>
  </si>
  <si>
    <t xml:space="preserve">IX. Управління  галуззю охорони здоров"я </t>
  </si>
  <si>
    <t>9.1.</t>
  </si>
  <si>
    <t>Програма з менеджменту управління комунальним закладом, установою, комунальним некомерційним підприємсивом охорони здоров"я</t>
  </si>
  <si>
    <t>Всього по заходу ІХ</t>
  </si>
  <si>
    <t>Усього:</t>
  </si>
  <si>
    <t>у т. ч.</t>
  </si>
  <si>
    <t>обласний бюджет</t>
  </si>
  <si>
    <t>*Вказати джерело (державний бюджет, місцеві бюджети, інші кошти)</t>
  </si>
  <si>
    <t>** Безпосередній отримувач коштів (суб'єкт, з яким укладено угоди на закупівлю або виконання робіт)</t>
  </si>
  <si>
    <t>Звіт щодо виконання обласної (бюджетної) цільової програми за  1 квартал 2021 року</t>
  </si>
  <si>
    <t xml:space="preserve">Обласний бюджет </t>
  </si>
  <si>
    <r>
      <t xml:space="preserve"> - розпорядник коштів (виконавець Програми): </t>
    </r>
    <r>
      <rPr>
        <sz val="10"/>
        <color indexed="8"/>
        <rFont val="Times New Roman"/>
        <family val="1"/>
        <charset val="204"/>
      </rPr>
      <t xml:space="preserve"> КНП ЛОР Львівська обласна клінічна лікарня, КНП ЛОР Західноукраїнський спеціалізований дитячий медичний центр, КНП ЛОР Львівський обласний центр громадського здоров'я, КНП ЛОР Львівський обласний госпіталь ветеранів війн та репресованих ім.Ю.Липи,  КНП ЛОР Львівський державний онкологічний регіональний лікувально-діагностичний центр, КНП ЛОР Львівський обласний клінічний діагностичний центр,КНП ЛОР ЛЬвівська обласна психіатрична лікарня, КНП ЛОР Центр легеневого здоровя, КНП ЛОР ОХМАТДИТ, КНП ЛОР Центр превенції та терапії узалежнень.</t>
    </r>
  </si>
  <si>
    <t xml:space="preserve"> - назва Програми: Комплексна програма підтримки галузі охорони здоров"я  Львівської області на 2021-2025 роки</t>
  </si>
  <si>
    <t xml:space="preserve"> - номер та дата рішення про прийняття Програми:№22 від 22.12.2020 зі змінами від 23.02.2021 №65</t>
  </si>
  <si>
    <t xml:space="preserve"> - номер та дата рішення про внесення останніх змін до Програми:</t>
  </si>
  <si>
    <t>продовження</t>
  </si>
  <si>
    <t>тис. грн.</t>
  </si>
  <si>
    <t>3. Аналіз використання коштів Програми згідно з проведеними витратами (за переліками основних засобів і лікарських  засобів,                           у разі їх наявності)</t>
  </si>
  <si>
    <t>Назва основного засобу/лікарських засобів та інше</t>
  </si>
  <si>
    <t>Замовник</t>
  </si>
  <si>
    <t>Економія коштів за рахунок процедур державних закупівель</t>
  </si>
  <si>
    <t>Постачальник</t>
  </si>
  <si>
    <t>Разом:</t>
  </si>
  <si>
    <t>Директор    департаменту охорони здоров"я                                                                               Орест Чемерис</t>
  </si>
  <si>
    <t xml:space="preserve">    X.  Заходи з підтримки закладів охорони здоров’я, в т.ч. закладів, які надають медичну допомогу хворим на гостру респіраторну хворобу COVID-19, викликану коронавірусом SARS-CoV-2</t>
  </si>
  <si>
    <t>Всього по заходу Х.</t>
  </si>
  <si>
    <t xml:space="preserve"> ХІ.Заходи з підтримки медичних працівників закладів охорони здоров’я області , які пройшли стаціонарне лікування з підтвердженим діагнозом на гостру респіраторну хворобу COVID-19, викликану коронавірусом SARS-CoV-2</t>
  </si>
  <si>
    <t>11.1.</t>
  </si>
  <si>
    <t xml:space="preserve">10.1Заходи з підтримки закладів охорони здоров’я в умовах реформування фінансових взаємовідносин в галузі, закупівля витратних матеріалів та імунобіологічних препаратів </t>
  </si>
  <si>
    <t xml:space="preserve"> 10.1.</t>
  </si>
  <si>
    <t>Заходи з надання матеріальної підтримки медичних працівників, які пройшли стаціонарне лікування з підтвердженим діагнозом захворювання на гостру респіраторну хворобу COVID-19, викликану коронавірусом SARS-CoV-2 та встановленим професійним захворюванням</t>
  </si>
  <si>
    <t>Всього по заходу ХІ.</t>
  </si>
  <si>
    <t xml:space="preserve">Лікування хворих осіб з гепатитом В і С </t>
  </si>
  <si>
    <t>КЗ ЛОР, КНП ЛОР</t>
  </si>
  <si>
    <t>ТзОВ “Діавіта”, ТзОВ “Діатом”</t>
  </si>
  <si>
    <t>Укладено 20% угоди на суму 309,0 тис.грн. Закуплено: Діаніл — 1000шт., Ковпачок роз’єднувальний — 1000шт., Педіатричний набір — 30шт., Дренажний комплект циклера — 30шт., Рекормон — 48уп.                                                          21 дитина-інвалід з хронічною нирковою недостатністю постійно отримують медикаментозний супровід, з них  отримують замісну терапію методами гемодіалізу 8 хворих та перитонеального діалізу –5
Досягнуто продовження тривалості та покращення якості життя.</t>
  </si>
  <si>
    <t>ТОВ “Здорове Майбутнє”, ТзОВ “Б-777”</t>
  </si>
  <si>
    <t xml:space="preserve"> Укладено 20% угоди на суму 649,6 тис.грн. Закуплено спеціальні продукти харчування: ФКУ Коміда В — 145б., ФКУ Нутрі 3 Концентрат — 41шт., ФКУ Нутрі 2 Концентрат — 27шт., ФКУ Нутрі 2 Енерджі — 18шт., ФКУ Нутрі 3 Енерджі — 33шт.                                                            26 дітей-інвалідів хворих на фенілкетонурію отримують амбулаторно спеціальні продукти харчування, які не мають в своєму складі  фенілаланіну</t>
  </si>
  <si>
    <t>ТзОВ “Діатом”, ТзОВ “Медичний центр “М.Т.К.”, ТОВ “БаДМ”,</t>
  </si>
  <si>
    <t xml:space="preserve">Укладено 20% угоди на суму 1623,7 тис.грн.  Закуплено препарати: Пульмозим — 239уп., Браксон — 67п., Ципрофлоксацин — 113пл., Лінелід розчин — 53конт., Зацеф — 1501уп., Меронем — 66уп., Сульбактомакс — 195уп., Укрлів — 85уп.                                                                             63 дітей-інвалідів хворих на муковісцидоз, постійно забезпечуються життєво необхідними препаратами Креон 25 000 і Пульмозим в стаціонарі і амбулаторно. </t>
  </si>
  <si>
    <t xml:space="preserve"> ТзОВ "Біофарма Плазма"</t>
  </si>
  <si>
    <t>Укладено 20% угоди на суму 263,2 тис.грн.  Закуплено препарат  Біовен-Моно — 185фл.         12 дітей-інвалідів з первинними імунодефіцитам одержують постійно лікування в стаціонарних умовах довенними імуноглобулінами.</t>
  </si>
  <si>
    <t>ТзОВ “Діатом”, ТОВ “БаДМ”</t>
  </si>
  <si>
    <t>ТзОВ “Рокмед”</t>
  </si>
  <si>
    <t xml:space="preserve">Укладено 20% угоду на суму 362,7 тис.грн. (розхідні матеріали).  Опіка над 66 дітьми. </t>
  </si>
  <si>
    <t>ТзОВ “Діатом”</t>
  </si>
  <si>
    <t xml:space="preserve">Укладено 20% угоду на суму 18,3 тис.грн. на препарат -Імунат — 7уп.).                                                                               51 дитина-інвалід з важкою формою гемофілії. </t>
  </si>
  <si>
    <t>Укладено 20% угоду на суму 788,2 тис.грн.  Закуплено препарати: Сімпоні — 10уп., Актемра — 104фл., Хуміра — 26уп. 63 дітей постійно отримують лікування препаратом Хуміра , 21 дитина препаратом Актемра.  Досягнуто стійке покращення стану якості життя хворих дітей.</t>
  </si>
  <si>
    <t>ТзОВ “Біофарма Плазма"; ТОВ "БаДМ”</t>
  </si>
  <si>
    <t xml:space="preserve">Укладено 20% угоди на суму 643,1 тис.грн. Закуплено лікарські препарати: Альбумін-біофарма — 20фл., Лінія Інфузомат Спейс — 5661шт., Нутрифлекс ліпід спеціальний — 1уп., Олімель — 7уп., Квамател — 148уп., Діапразол — 3уп.                                         Опіка над 235 дітьми.        </t>
  </si>
  <si>
    <t>Передбачене фінансування на 2021 рік</t>
  </si>
  <si>
    <t>Оплачено  (касові видатки) за  1 квартал 2021 р.</t>
  </si>
  <si>
    <t>Профінансовано за 1 квартал 2021р.</t>
  </si>
  <si>
    <t>КНП ЛОР «ЗУСДМЦ»</t>
  </si>
  <si>
    <t>ТзОВ “Здорове Майбутнє”, ТзОВ “Б-777”</t>
  </si>
  <si>
    <r>
      <t xml:space="preserve">Придбання продуктів харчування для дітей,  хворих на фенілкетонурію: (ФКУ  Коміда В, ФКУ Нутрі 3 Концентрат, ФКУ Нутрі 2 Концентрат, ФКУ Нутрі 2 Енерджі, ФКУ Нутрі 3 Енерджі)
</t>
    </r>
    <r>
      <rPr>
        <sz val="11"/>
        <color indexed="8"/>
        <rFont val="Times New Roman"/>
        <family val="1"/>
        <charset val="204"/>
      </rPr>
      <t/>
    </r>
  </si>
  <si>
    <t>Придбання лікарських засобів та медичних матеріалів на лікування хворих дітей із ХНН (Діаніл, Ковпачок роз’єднувальний, Педіатричний набір, Дренажний комплект циклера, Рекормон)</t>
  </si>
  <si>
    <t>ТзОВ “Діатом”, ТзОВ “Медичний центр “М.Т.К.”,ТОВ “БаДМ”</t>
  </si>
  <si>
    <t>Придбання медикаментів для лікування дітей-інвалідів, хворих на первинні імунодефіцити (Біовен-моно)</t>
  </si>
  <si>
    <r>
      <t>Придбання медпрепаратів для дітей-інвалідів, хворих на муковісцидоз (Укрлів, Меронем, Зацеф, Сульбактомакс, Пульмозим, Браксон, Ципрофлоксацин, Лінелід розчин)</t>
    </r>
    <r>
      <rPr>
        <b/>
        <sz val="10"/>
        <color indexed="8"/>
        <rFont val="Times New Roman"/>
        <family val="1"/>
        <charset val="204"/>
      </rPr>
      <t/>
    </r>
  </si>
  <si>
    <t>Закупівля лікарського препарату Актемра, Хуміра  та Сімпоні .</t>
  </si>
  <si>
    <t xml:space="preserve">  ТзОВ “Біофарма Плазма"; ТОВ “Віджи Медікал Україна”, ТОВ "БаДМ"</t>
  </si>
  <si>
    <t xml:space="preserve">Придбання препаратів поліхіміотерапії ( Квамател,  Нутрифлекс ліпід спеціальний, Альбумін-біофарма, Лінія Інфузомат Спейс, Олімель, Діапразол)  </t>
  </si>
  <si>
    <t xml:space="preserve">Оголошено тендер 27.01.2021р. На препарат- Ілопрост,  очікувана вартість 448, 0 тис.грн.  Аукціон 06.04.2021р. Відбувся.  Укладено договір №266   від 30.03.2021р. з ТзОВ  "Вента ЛТД" на суму 354,35 тис. грн.  </t>
  </si>
  <si>
    <t>Готуються технічні завдання</t>
  </si>
  <si>
    <t>Готуються технічні завдання.За  I квартал 2021 року  невідкладної хірургічної медичної допомоги отримали  57 пацієнтів, такими розх.матеріалами як "Мембр.оксигенатор", "Протези", "Набір витратних матеріалів" і т.д., які було закуплено у 2020р</t>
  </si>
  <si>
    <t xml:space="preserve">  Оголошено тендер 15.02.2021  Лот 1-Імуноглобулін людини Очікувана вартість 852, 4 тис. грн  Аукціон 23.04.2021р. </t>
  </si>
  <si>
    <t xml:space="preserve">Оголошено тендер 29.03.2021р. Лот 1-"Афліберсепт", очікувана вартість 480,0 тис.грн. Аукціон 04.06.2021р. </t>
  </si>
  <si>
    <t xml:space="preserve"> ТзОВ "Діатом"</t>
  </si>
  <si>
    <t>Готуються технічні завдання.      Укладено 20% дод. угоду №4 від 18.03.21р. до уг.№246 від 18.05.20р.  з ТзОВ  "Діатом" на суму 203, 16 тис. грн препарат "Актемра". За   I квартал 2021 року   медичну допомогу отримав  31 пацієнт, у тому числі препаратом "Хуміра" -23 пацієнти , "Актемра" -3 пацієнти,  препаратом "Фламмегіс" -3 пацієнти, препаратом "Мабтера"- 2 пацієнти, які було закуплено у  2020 р</t>
  </si>
  <si>
    <t>Закуплено препарат  "Актемра" - 20  фл.</t>
  </si>
  <si>
    <t>КНП ЛОР ЛОКЛ</t>
  </si>
  <si>
    <t>ТзОВ "Діатом"</t>
  </si>
  <si>
    <t xml:space="preserve">Оголошено тендер 25.02.2021р. Лот 1-"Окрелізумаб", очікувана вартість 5 411, 3 тис. грн. Аукціон 05.05.2021р. За    I квартал 2021 року  медичну допомогу отримали  2 пацієнти препаратом "Окревус", які було закуплено у  2020р. </t>
  </si>
  <si>
    <t xml:space="preserve">Оголошено тендер 29.03.2021   Лот1- "Ботулінічний токсин типу А", очікувана вартість 890 000.00 грн. Аукціон 04.06.2021р.  </t>
  </si>
  <si>
    <t>Готуються технічні завдання. Планується оголошення тендеру. За  I квартал 2021 року  медичну допомогу отримали 51 пацієнт (у т.ч. препаратом "Диспорт"-16 пац., препаратом "Ксеомін 50од"-22 пац.,   препаратом "Ксеомін 100од"- 13 пац., які було закуплено у  2020р.</t>
  </si>
  <si>
    <t xml:space="preserve"> ТзОВ "Веста Медікел", ФОП Петегерич В.Й., ТзОВ "СТМ-ФАРМ", ППВКФ "Скайінвест"</t>
  </si>
  <si>
    <t xml:space="preserve">  ТзОВ "Веста Медікел", ФОП Петегерич В.Й., ТзОВ "СТМ-ФАРМ", ППВКФ "Скайінвест"</t>
  </si>
  <si>
    <t>КНП ЛОР ЛОКЛ укладено угоди з фірмами на придбання лікарських засобів, витратних матеріалів для надання медичної допомоги особам,які постраждали внаслідок  Революції Гідності та антитерористичної операції на загальну суму 99, 56 тис. грн. За    I квартал 2021 року медичну допомогу отримали   30 пацієнтів. Онкологічним центром подано оголошення 01.03.21. на лікарські препарати,триває прийом пропозицій, аукціон 07.05.21.</t>
  </si>
  <si>
    <t xml:space="preserve">Оголошення подано 26.02.2021р., відбулися торги на суму 1097,6 тис. грн., визначено переможця - ТзОВ "Хоупмедікаллаб", підготовка до підписання договору. </t>
  </si>
  <si>
    <t>Оголошення подано 01.03.2021р.на хіміопрепарати, триває прийом пропозицій, аукціон 07.05.2021р.</t>
  </si>
  <si>
    <t>Профінансовано за 1 кватал 2021 р</t>
  </si>
  <si>
    <t>Касові видатки за 1 квартал 2021 р.</t>
  </si>
  <si>
    <t xml:space="preserve"> - заплановане фінансування з обласного бюджету: 570 661,4  тис.грн.</t>
  </si>
  <si>
    <t>ТОВ "Реал Діагностик"</t>
  </si>
  <si>
    <t>Проведена закупівля тест-систем , реагентів .У 1 кварталі   2021 році  проведено лабораторних досліджень та діагностики ВІЛ-інфекції гарантованої якості  
З них:
Обстеження  ВІЛ-інфекції  -1086;  Підтвердження на ВІЛ -302;
вірусне навантаження – 1688;
СD4-1008;гематологічні дослідження - 18000;
біохімічні дослідження -10224;
дослідження на опортуністичні інфекції – 3450;
  Обстеження на гепатит  -192.</t>
  </si>
  <si>
    <t xml:space="preserve"> Закупівля тест-систем , реагентів</t>
  </si>
  <si>
    <t>Наданная підтримки закладів охорони здоровя : фінансування комунальних послуг для  КНП ЛОР,  та фінансування КЗ ЛОР : заробітна плата, енергоносії, медикаменти, харчування та інші видатки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</si>
</sst>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charset val="204"/>
      <scheme val="minor"/>
    </font>
    <font>
      <b/>
      <sz val="14"/>
      <color indexed="8"/>
      <name val="Times New Roman"/>
      <family val="1"/>
      <charset val="204"/>
    </font>
    <font>
      <b/>
      <sz val="11"/>
      <color indexed="8"/>
      <name val="Times New Roman"/>
      <family val="1"/>
      <charset val="204"/>
    </font>
    <font>
      <b/>
      <sz val="12"/>
      <color indexed="8"/>
      <name val="Times New Roman"/>
      <family val="1"/>
      <charset val="204"/>
    </font>
    <font>
      <b/>
      <sz val="11"/>
      <name val="Times New Roman"/>
      <family val="1"/>
      <charset val="204"/>
    </font>
    <font>
      <b/>
      <sz val="10"/>
      <color indexed="8"/>
      <name val="Times New Roman"/>
      <family val="1"/>
      <charset val="204"/>
    </font>
    <font>
      <sz val="10"/>
      <color indexed="8"/>
      <name val="Times New Roman"/>
      <family val="1"/>
      <charset val="204"/>
    </font>
    <font>
      <b/>
      <sz val="9"/>
      <color indexed="8"/>
      <name val="Times New Roman"/>
      <family val="1"/>
      <charset val="204"/>
    </font>
    <font>
      <b/>
      <sz val="8"/>
      <color indexed="8"/>
      <name val="Times New Roman"/>
      <family val="1"/>
      <charset val="204"/>
    </font>
    <font>
      <sz val="12"/>
      <color indexed="8"/>
      <name val="Calibri"/>
      <family val="2"/>
      <charset val="204"/>
    </font>
    <font>
      <sz val="10"/>
      <color indexed="8"/>
      <name val="Calibri"/>
      <family val="2"/>
      <charset val="204"/>
    </font>
    <font>
      <sz val="8"/>
      <color indexed="8"/>
      <name val="Times New Roman"/>
      <family val="1"/>
      <charset val="204"/>
    </font>
    <font>
      <sz val="9"/>
      <color indexed="8"/>
      <name val="Times New Roman"/>
      <family val="1"/>
      <charset val="204"/>
    </font>
    <font>
      <sz val="10"/>
      <name val="Arial Cyr"/>
      <charset val="204"/>
    </font>
    <font>
      <sz val="8"/>
      <name val="Times New Roman"/>
      <family val="1"/>
      <charset val="204"/>
    </font>
    <font>
      <sz val="9"/>
      <name val="Arial Cyr"/>
      <charset val="204"/>
    </font>
    <font>
      <sz val="9"/>
      <name val="Times New Roman"/>
      <family val="1"/>
      <charset val="204"/>
    </font>
    <font>
      <sz val="10"/>
      <name val="Times New Roman"/>
      <family val="1"/>
      <charset val="204"/>
    </font>
    <font>
      <b/>
      <sz val="7"/>
      <color indexed="8"/>
      <name val="Times New Roman"/>
      <family val="1"/>
      <charset val="204"/>
    </font>
    <font>
      <sz val="10"/>
      <color indexed="8"/>
      <name val="Calibri"/>
      <family val="2"/>
      <charset val="204"/>
    </font>
    <font>
      <sz val="11"/>
      <name val="Arial Cyr"/>
      <charset val="204"/>
    </font>
    <font>
      <b/>
      <sz val="9"/>
      <name val="Times New Roman"/>
      <family val="1"/>
      <charset val="204"/>
    </font>
    <font>
      <sz val="10"/>
      <color indexed="8"/>
      <name val="Times New Roman"/>
      <family val="1"/>
      <charset val="204"/>
    </font>
    <font>
      <b/>
      <sz val="11"/>
      <color indexed="8"/>
      <name val="Calibri"/>
      <family val="2"/>
      <charset val="204"/>
    </font>
    <font>
      <b/>
      <sz val="12"/>
      <color indexed="8"/>
      <name val="Calibri"/>
      <family val="2"/>
      <charset val="204"/>
    </font>
    <font>
      <sz val="11"/>
      <color indexed="8"/>
      <name val="Calibri"/>
      <family val="2"/>
      <charset val="204"/>
    </font>
    <font>
      <sz val="9"/>
      <color indexed="8"/>
      <name val="Calibri"/>
      <family val="2"/>
      <charset val="204"/>
    </font>
    <font>
      <sz val="11"/>
      <color indexed="8"/>
      <name val="Arial"/>
      <family val="2"/>
      <charset val="204"/>
    </font>
    <font>
      <b/>
      <sz val="10"/>
      <name val="Arial Cyr"/>
      <charset val="204"/>
    </font>
    <font>
      <b/>
      <sz val="10"/>
      <color indexed="8"/>
      <name val="Calibri"/>
      <family val="2"/>
      <charset val="204"/>
    </font>
    <font>
      <sz val="8"/>
      <color indexed="8"/>
      <name val="Times New Roman"/>
      <family val="1"/>
      <charset val="204"/>
    </font>
    <font>
      <b/>
      <sz val="11"/>
      <name val="Arial Cyr"/>
      <charset val="204"/>
    </font>
    <font>
      <b/>
      <sz val="10"/>
      <name val="Times New Roman"/>
      <family val="1"/>
      <charset val="204"/>
    </font>
    <font>
      <sz val="11"/>
      <color indexed="8"/>
      <name val="Times New Roman"/>
      <family val="1"/>
      <charset val="204"/>
    </font>
    <font>
      <sz val="12"/>
      <color indexed="8"/>
      <name val="Times New Roman"/>
      <family val="1"/>
      <charset val="204"/>
    </font>
    <font>
      <b/>
      <sz val="12"/>
      <name val="Arial Cyr"/>
      <charset val="204"/>
    </font>
    <font>
      <sz val="8"/>
      <name val="Calibri"/>
      <family val="2"/>
      <charset val="204"/>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5" fillId="0" borderId="0"/>
  </cellStyleXfs>
  <cellXfs count="259">
    <xf numFmtId="0" fontId="0" fillId="0" borderId="0" xfId="0"/>
    <xf numFmtId="0" fontId="1" fillId="0" borderId="0" xfId="0" applyFont="1" applyFill="1" applyAlignment="1">
      <alignment horizontal="left" vertical="top"/>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textRotation="90" wrapText="1"/>
      <protection locked="0"/>
    </xf>
    <xf numFmtId="0" fontId="7"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top" wrapText="1"/>
      <protection locked="0"/>
    </xf>
    <xf numFmtId="0" fontId="5"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top" wrapText="1"/>
      <protection locked="0"/>
    </xf>
    <xf numFmtId="0" fontId="11"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wrapText="1"/>
      <protection locked="0"/>
    </xf>
    <xf numFmtId="164" fontId="12" fillId="0" borderId="2"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top" wrapText="1"/>
      <protection locked="0"/>
    </xf>
    <xf numFmtId="0" fontId="6" fillId="0" borderId="2" xfId="0" applyFont="1" applyFill="1" applyBorder="1" applyAlignment="1">
      <alignment horizontal="left" vertical="top" wrapText="1"/>
    </xf>
    <xf numFmtId="0" fontId="10" fillId="2" borderId="2" xfId="0" applyFont="1" applyFill="1" applyBorder="1" applyAlignment="1">
      <alignment vertical="top" wrapText="1"/>
    </xf>
    <xf numFmtId="0" fontId="5" fillId="0" borderId="2"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11" fillId="0" borderId="2" xfId="0" applyFont="1" applyFill="1" applyBorder="1" applyAlignment="1" applyProtection="1">
      <alignment horizontal="left" vertical="top" wrapText="1"/>
      <protection locked="0"/>
    </xf>
    <xf numFmtId="164" fontId="6"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top" textRotation="90" wrapText="1"/>
      <protection locked="0"/>
    </xf>
    <xf numFmtId="0" fontId="6" fillId="0" borderId="2"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protection locked="0"/>
    </xf>
    <xf numFmtId="0" fontId="13" fillId="0" borderId="2" xfId="0" applyFont="1" applyFill="1" applyBorder="1" applyAlignment="1" applyProtection="1">
      <alignment horizontal="center"/>
      <protection locked="0"/>
    </xf>
    <xf numFmtId="0" fontId="5" fillId="0" borderId="2" xfId="0" applyFont="1" applyFill="1" applyBorder="1" applyAlignment="1">
      <alignment horizontal="left" vertical="top" wrapText="1"/>
    </xf>
    <xf numFmtId="0" fontId="6" fillId="0" borderId="1" xfId="0" applyFont="1" applyFill="1" applyBorder="1" applyAlignment="1" applyProtection="1">
      <alignment horizontal="center" vertical="top" wrapText="1"/>
      <protection locked="0"/>
    </xf>
    <xf numFmtId="164" fontId="6" fillId="0" borderId="2"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left" wrapText="1"/>
      <protection locked="0"/>
    </xf>
    <xf numFmtId="0" fontId="5" fillId="0" borderId="2"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protection locked="0"/>
    </xf>
    <xf numFmtId="0" fontId="5" fillId="0" borderId="1" xfId="0" applyFont="1" applyFill="1" applyBorder="1" applyAlignment="1" applyProtection="1">
      <alignment horizontal="left" vertical="top" wrapText="1"/>
      <protection locked="0"/>
    </xf>
    <xf numFmtId="0" fontId="10" fillId="0" borderId="2" xfId="0" applyFont="1" applyBorder="1" applyAlignment="1">
      <alignment vertical="center"/>
    </xf>
    <xf numFmtId="0" fontId="15" fillId="0" borderId="2" xfId="0" applyFont="1" applyBorder="1" applyAlignment="1">
      <alignment horizontal="center" vertical="center"/>
    </xf>
    <xf numFmtId="0" fontId="16" fillId="0" borderId="2" xfId="0" applyFont="1" applyBorder="1" applyAlignment="1">
      <alignment wrapText="1"/>
    </xf>
    <xf numFmtId="0" fontId="16" fillId="0" borderId="2" xfId="0" applyFont="1" applyFill="1" applyBorder="1" applyAlignment="1">
      <alignment wrapText="1"/>
    </xf>
    <xf numFmtId="0" fontId="17" fillId="0" borderId="7" xfId="0" applyFont="1" applyFill="1" applyBorder="1" applyAlignment="1" applyProtection="1">
      <alignment horizontal="center" wrapText="1"/>
      <protection locked="0"/>
    </xf>
    <xf numFmtId="0" fontId="6" fillId="0" borderId="2" xfId="0" applyNumberFormat="1" applyFont="1" applyFill="1" applyBorder="1" applyAlignment="1" applyProtection="1">
      <alignment horizontal="center" vertical="center" wrapText="1"/>
      <protection locked="0"/>
    </xf>
    <xf numFmtId="0" fontId="16" fillId="0" borderId="2" xfId="0" applyFont="1" applyBorder="1" applyAlignment="1">
      <alignment horizontal="center" vertical="center"/>
    </xf>
    <xf numFmtId="0" fontId="17" fillId="0" borderId="2" xfId="0" applyFont="1" applyFill="1" applyBorder="1" applyAlignment="1">
      <alignment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top" wrapText="1"/>
    </xf>
    <xf numFmtId="0" fontId="6" fillId="0" borderId="2" xfId="0" applyFont="1" applyBorder="1" applyAlignment="1">
      <alignment wrapText="1"/>
    </xf>
    <xf numFmtId="164" fontId="0" fillId="0" borderId="2" xfId="0" applyNumberFormat="1" applyBorder="1" applyAlignment="1">
      <alignment horizontal="center" vertical="center"/>
    </xf>
    <xf numFmtId="0" fontId="6" fillId="0" borderId="2" xfId="0" applyFont="1" applyBorder="1" applyAlignment="1">
      <alignment vertical="center"/>
    </xf>
    <xf numFmtId="0" fontId="6" fillId="0" borderId="2" xfId="0" applyFont="1" applyFill="1" applyBorder="1" applyAlignment="1">
      <alignment horizontal="center" vertical="center"/>
    </xf>
    <xf numFmtId="0" fontId="0" fillId="0" borderId="2" xfId="0" applyBorder="1"/>
    <xf numFmtId="0" fontId="10" fillId="0" borderId="2" xfId="0" applyFont="1" applyFill="1" applyBorder="1" applyAlignment="1">
      <alignment vertical="center" wrapText="1"/>
    </xf>
    <xf numFmtId="0" fontId="12" fillId="0" borderId="2" xfId="0" applyFont="1" applyBorder="1" applyAlignment="1">
      <alignment wrapText="1"/>
    </xf>
    <xf numFmtId="0" fontId="0" fillId="0" borderId="2" xfId="0" applyFill="1" applyBorder="1" applyAlignment="1">
      <alignment vertical="center"/>
    </xf>
    <xf numFmtId="0" fontId="11" fillId="0" borderId="2" xfId="0" applyFont="1" applyFill="1" applyBorder="1" applyAlignment="1" applyProtection="1">
      <alignment horizontal="left" wrapText="1"/>
      <protection locked="0"/>
    </xf>
    <xf numFmtId="0" fontId="18" fillId="0" borderId="1" xfId="0" applyFont="1" applyFill="1" applyBorder="1" applyAlignment="1" applyProtection="1">
      <alignment horizontal="center" vertical="top" wrapText="1"/>
      <protection locked="0"/>
    </xf>
    <xf numFmtId="0" fontId="5" fillId="0" borderId="2" xfId="0" applyFont="1" applyBorder="1" applyAlignment="1">
      <alignment horizontal="left" vertical="top" wrapText="1"/>
    </xf>
    <xf numFmtId="0" fontId="10" fillId="0" borderId="2" xfId="0" applyFont="1" applyBorder="1" applyAlignment="1">
      <alignment horizontal="center" vertical="top" wrapText="1"/>
    </xf>
    <xf numFmtId="0" fontId="6" fillId="0" borderId="2" xfId="0" applyFont="1" applyBorder="1" applyAlignment="1">
      <alignment horizontal="left" vertical="top" wrapText="1"/>
    </xf>
    <xf numFmtId="0" fontId="0" fillId="0" borderId="2" xfId="0" applyFill="1" applyBorder="1"/>
    <xf numFmtId="0" fontId="6" fillId="0" borderId="2" xfId="0" applyFont="1" applyFill="1" applyBorder="1" applyAlignment="1">
      <alignment wrapText="1"/>
    </xf>
    <xf numFmtId="0" fontId="10" fillId="0" borderId="2" xfId="0" applyFont="1" applyFill="1" applyBorder="1" applyAlignment="1">
      <alignment horizontal="center" vertical="center"/>
    </xf>
    <xf numFmtId="0" fontId="12" fillId="0" borderId="2" xfId="0" applyFont="1" applyFill="1" applyBorder="1" applyAlignment="1">
      <alignment vertical="top" wrapText="1"/>
    </xf>
    <xf numFmtId="0" fontId="17" fillId="0" borderId="2" xfId="0" applyFont="1" applyFill="1" applyBorder="1" applyAlignment="1">
      <alignment horizontal="center" vertical="center"/>
    </xf>
    <xf numFmtId="164" fontId="19" fillId="0" borderId="2" xfId="0" applyNumberFormat="1" applyFont="1" applyBorder="1" applyAlignment="1">
      <alignment horizontal="center" vertical="center"/>
    </xf>
    <xf numFmtId="0" fontId="6" fillId="0" borderId="2" xfId="0" applyFont="1" applyFill="1" applyBorder="1" applyAlignment="1">
      <alignment vertical="center"/>
    </xf>
    <xf numFmtId="0" fontId="20" fillId="0" borderId="7" xfId="0" applyFont="1" applyFill="1" applyBorder="1" applyAlignment="1" applyProtection="1">
      <alignment horizontal="center"/>
      <protection locked="0"/>
    </xf>
    <xf numFmtId="0" fontId="14" fillId="0" borderId="2" xfId="0" applyFont="1" applyFill="1" applyBorder="1" applyAlignment="1">
      <alignment wrapText="1"/>
    </xf>
    <xf numFmtId="0" fontId="7" fillId="0" borderId="2" xfId="0" applyFont="1" applyFill="1" applyBorder="1" applyAlignment="1">
      <alignment horizontal="left" vertical="top" wrapText="1"/>
    </xf>
    <xf numFmtId="0" fontId="0" fillId="0" borderId="2" xfId="0" applyFill="1" applyBorder="1" applyAlignment="1">
      <alignment horizontal="center" vertical="center"/>
    </xf>
    <xf numFmtId="0" fontId="13" fillId="0" borderId="7" xfId="0" applyFont="1" applyFill="1" applyBorder="1" applyAlignment="1" applyProtection="1">
      <alignment horizontal="center" wrapText="1"/>
      <protection locked="0"/>
    </xf>
    <xf numFmtId="0" fontId="10" fillId="0" borderId="2" xfId="0" applyFont="1" applyFill="1" applyBorder="1" applyAlignment="1">
      <alignment horizontal="center" vertical="center" wrapText="1"/>
    </xf>
    <xf numFmtId="0" fontId="16" fillId="0" borderId="0" xfId="0" applyFont="1" applyFill="1" applyAlignment="1">
      <alignment wrapText="1"/>
    </xf>
    <xf numFmtId="0" fontId="10" fillId="0" borderId="2" xfId="0" applyFont="1" applyFill="1" applyBorder="1" applyAlignment="1">
      <alignment horizontal="center" vertical="top" wrapText="1"/>
    </xf>
    <xf numFmtId="0" fontId="21" fillId="0" borderId="2" xfId="0" applyFont="1" applyFill="1" applyBorder="1" applyAlignment="1">
      <alignment wrapText="1"/>
    </xf>
    <xf numFmtId="0" fontId="14" fillId="0" borderId="2" xfId="0" applyFont="1" applyFill="1" applyBorder="1" applyAlignment="1" applyProtection="1">
      <alignment horizontal="center" wrapText="1"/>
      <protection locked="0"/>
    </xf>
    <xf numFmtId="0" fontId="14" fillId="0" borderId="7" xfId="0" applyFont="1" applyFill="1" applyBorder="1" applyAlignment="1" applyProtection="1">
      <alignment horizontal="center" wrapText="1"/>
      <protection locked="0"/>
    </xf>
    <xf numFmtId="0" fontId="17"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lignment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top" wrapText="1"/>
      <protection locked="0"/>
    </xf>
    <xf numFmtId="0" fontId="12"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8" fillId="0" borderId="8"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protection locked="0"/>
    </xf>
    <xf numFmtId="0" fontId="6" fillId="0" borderId="1" xfId="0" applyFont="1" applyFill="1" applyBorder="1" applyAlignment="1">
      <alignment horizontal="center" vertical="center" wrapText="1"/>
    </xf>
    <xf numFmtId="0" fontId="11" fillId="0" borderId="6"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164" fontId="22" fillId="0" borderId="2" xfId="0" applyNumberFormat="1" applyFont="1" applyBorder="1" applyAlignment="1">
      <alignment horizontal="center" vertical="center"/>
    </xf>
    <xf numFmtId="0" fontId="11"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164" fontId="23" fillId="0" borderId="2" xfId="0" applyNumberFormat="1" applyFont="1" applyFill="1" applyBorder="1" applyAlignment="1">
      <alignment horizontal="center" vertical="top" wrapText="1"/>
    </xf>
    <xf numFmtId="164" fontId="24" fillId="0" borderId="2"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0" fontId="17" fillId="0" borderId="2" xfId="0" applyNumberFormat="1" applyFont="1" applyFill="1" applyBorder="1" applyAlignment="1">
      <alignment horizontal="center" vertical="center"/>
    </xf>
    <xf numFmtId="0" fontId="10" fillId="0" borderId="7" xfId="0" applyFont="1" applyFill="1" applyBorder="1" applyAlignment="1">
      <alignment horizontal="center" vertical="top" wrapText="1"/>
    </xf>
    <xf numFmtId="0" fontId="12" fillId="0" borderId="7" xfId="0" applyFont="1" applyFill="1" applyBorder="1" applyAlignment="1">
      <alignment horizontal="left" vertical="top" wrapText="1"/>
    </xf>
    <xf numFmtId="0" fontId="12" fillId="0" borderId="1" xfId="0" applyFont="1" applyFill="1" applyBorder="1" applyAlignment="1" applyProtection="1">
      <alignment horizontal="center" vertical="center" wrapText="1"/>
      <protection locked="0"/>
    </xf>
    <xf numFmtId="164" fontId="12" fillId="0" borderId="2" xfId="0" applyNumberFormat="1" applyFont="1" applyBorder="1" applyAlignment="1" applyProtection="1">
      <alignment horizontal="center" vertical="center" wrapText="1"/>
      <protection locked="0"/>
    </xf>
    <xf numFmtId="164" fontId="12" fillId="0" borderId="7"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top" wrapText="1"/>
      <protection locked="0"/>
    </xf>
    <xf numFmtId="0" fontId="26" fillId="0" borderId="7" xfId="0" applyFont="1" applyFill="1" applyBorder="1" applyAlignment="1">
      <alignment horizontal="center" vertical="top" wrapText="1"/>
    </xf>
    <xf numFmtId="0" fontId="10"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10" fillId="0" borderId="6" xfId="0" applyFont="1" applyFill="1" applyBorder="1" applyAlignment="1">
      <alignment horizontal="center" vertical="top" wrapText="1"/>
    </xf>
    <xf numFmtId="0" fontId="23" fillId="0" borderId="6" xfId="0" applyFont="1" applyFill="1" applyBorder="1" applyAlignment="1">
      <alignment horizontal="center" vertical="top" wrapText="1"/>
    </xf>
    <xf numFmtId="0" fontId="24" fillId="0" borderId="6" xfId="0" applyFont="1" applyFill="1" applyBorder="1" applyAlignment="1">
      <alignment horizontal="center" vertical="top" wrapText="1"/>
    </xf>
    <xf numFmtId="0" fontId="10" fillId="0" borderId="6" xfId="0" applyFont="1" applyFill="1" applyBorder="1" applyAlignment="1">
      <alignment horizontal="left" vertical="top" wrapText="1"/>
    </xf>
    <xf numFmtId="0" fontId="13" fillId="0" borderId="9" xfId="0" applyFont="1" applyFill="1" applyBorder="1" applyAlignment="1" applyProtection="1">
      <alignment horizontal="center"/>
      <protection locked="0"/>
    </xf>
    <xf numFmtId="0" fontId="16" fillId="0" borderId="2" xfId="0" applyFont="1" applyFill="1" applyBorder="1" applyAlignment="1">
      <alignment vertical="center"/>
    </xf>
    <xf numFmtId="0" fontId="16" fillId="0" borderId="2" xfId="0" applyFont="1" applyFill="1" applyBorder="1" applyAlignment="1">
      <alignment vertical="center" wrapText="1"/>
    </xf>
    <xf numFmtId="0" fontId="6" fillId="0" borderId="2" xfId="0" applyFont="1" applyFill="1" applyBorder="1" applyAlignment="1">
      <alignment vertical="top"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0" fillId="0" borderId="2" xfId="0" applyFont="1" applyFill="1" applyBorder="1" applyAlignment="1">
      <alignment vertical="center"/>
    </xf>
    <xf numFmtId="0" fontId="24" fillId="0" borderId="2" xfId="0" applyFont="1" applyFill="1" applyBorder="1" applyAlignment="1">
      <alignment horizontal="center" vertical="top" wrapText="1"/>
    </xf>
    <xf numFmtId="0" fontId="27" fillId="0" borderId="2" xfId="0" applyFont="1" applyFill="1" applyBorder="1"/>
    <xf numFmtId="0" fontId="6" fillId="0" borderId="2" xfId="0" applyFont="1" applyFill="1" applyBorder="1" applyAlignment="1">
      <alignment horizontal="left" vertical="center" wrapText="1"/>
    </xf>
    <xf numFmtId="0" fontId="16" fillId="0" borderId="7" xfId="0" applyFont="1" applyFill="1" applyBorder="1" applyAlignment="1" applyProtection="1">
      <alignment horizontal="left" wrapText="1"/>
      <protection locked="0"/>
    </xf>
    <xf numFmtId="0" fontId="11" fillId="0" borderId="2" xfId="0" applyFont="1" applyFill="1" applyBorder="1" applyAlignment="1">
      <alignment wrapText="1"/>
    </xf>
    <xf numFmtId="0" fontId="16" fillId="0" borderId="7" xfId="0" applyFont="1" applyFill="1" applyBorder="1" applyAlignment="1" applyProtection="1">
      <alignment horizontal="center" wrapText="1"/>
      <protection locked="0"/>
    </xf>
    <xf numFmtId="0" fontId="2"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12" fillId="0" borderId="2" xfId="0" applyFont="1" applyFill="1" applyBorder="1" applyAlignment="1">
      <alignment horizontal="left" vertical="top" wrapText="1"/>
    </xf>
    <xf numFmtId="0" fontId="24" fillId="0" borderId="2" xfId="0" applyFont="1" applyFill="1" applyBorder="1" applyAlignment="1">
      <alignment horizontal="left" vertical="top" wrapText="1"/>
    </xf>
    <xf numFmtId="0" fontId="16" fillId="0" borderId="2" xfId="0" applyFont="1" applyFill="1" applyBorder="1" applyAlignment="1">
      <alignment horizontal="center" vertical="center"/>
    </xf>
    <xf numFmtId="0" fontId="12" fillId="0" borderId="0" xfId="0" applyFont="1" applyFill="1" applyAlignment="1">
      <alignment wrapText="1"/>
    </xf>
    <xf numFmtId="0" fontId="28" fillId="0" borderId="2" xfId="0" applyFont="1" applyFill="1" applyBorder="1" applyAlignment="1">
      <alignment horizontal="center" vertical="center"/>
    </xf>
    <xf numFmtId="0" fontId="2" fillId="0" borderId="2" xfId="0" applyFont="1" applyFill="1" applyBorder="1" applyAlignment="1">
      <alignment vertical="center"/>
    </xf>
    <xf numFmtId="0" fontId="23" fillId="0" borderId="2" xfId="0" applyFont="1" applyFill="1" applyBorder="1" applyAlignment="1">
      <alignment vertical="center"/>
    </xf>
    <xf numFmtId="0" fontId="29"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0" fillId="0" borderId="7" xfId="0" applyFont="1" applyFill="1" applyBorder="1" applyAlignment="1" applyProtection="1">
      <alignment wrapText="1"/>
      <protection locked="0"/>
    </xf>
    <xf numFmtId="0" fontId="4" fillId="0" borderId="2" xfId="0" applyFont="1" applyFill="1" applyBorder="1" applyAlignment="1">
      <alignment horizontal="center" vertical="center"/>
    </xf>
    <xf numFmtId="164" fontId="5" fillId="0" borderId="2" xfId="0" applyNumberFormat="1" applyFont="1" applyFill="1" applyBorder="1" applyAlignment="1">
      <alignment horizontal="center" vertical="center" wrapText="1"/>
    </xf>
    <xf numFmtId="0" fontId="3" fillId="0" borderId="2" xfId="0" applyFont="1" applyBorder="1" applyAlignment="1">
      <alignment horizontal="left" vertical="top" wrapText="1"/>
    </xf>
    <xf numFmtId="0" fontId="31" fillId="0" borderId="2" xfId="0" applyFont="1" applyBorder="1" applyAlignment="1">
      <alignment horizontal="center" vertical="center"/>
    </xf>
    <xf numFmtId="0" fontId="24" fillId="0" borderId="2" xfId="0" applyFont="1" applyBorder="1" applyAlignment="1">
      <alignment horizontal="center" vertical="top" wrapText="1"/>
    </xf>
    <xf numFmtId="0" fontId="10" fillId="0" borderId="2" xfId="0" applyFont="1" applyBorder="1" applyAlignment="1">
      <alignment horizontal="left" vertical="top" wrapText="1"/>
    </xf>
    <xf numFmtId="0" fontId="0" fillId="0" borderId="7" xfId="0" applyFont="1" applyFill="1" applyBorder="1" applyAlignment="1" applyProtection="1">
      <alignment horizontal="center"/>
      <protection locked="0"/>
    </xf>
    <xf numFmtId="0" fontId="12" fillId="0" borderId="2" xfId="0" applyFont="1" applyBorder="1" applyAlignment="1">
      <alignment horizontal="justify" vertical="center" wrapText="1"/>
    </xf>
    <xf numFmtId="0" fontId="17" fillId="0" borderId="2" xfId="0" applyFont="1" applyBorder="1" applyAlignment="1">
      <alignment horizontal="center" vertical="center"/>
    </xf>
    <xf numFmtId="0" fontId="6" fillId="0" borderId="2" xfId="0" applyFont="1" applyBorder="1" applyAlignment="1">
      <alignment horizontal="center" vertical="center" wrapText="1"/>
    </xf>
    <xf numFmtId="164" fontId="6" fillId="0" borderId="2" xfId="0" applyNumberFormat="1" applyFont="1" applyBorder="1" applyAlignment="1">
      <alignment horizontal="center" vertical="center"/>
    </xf>
    <xf numFmtId="164" fontId="30" fillId="0" borderId="2" xfId="0" applyNumberFormat="1" applyFont="1" applyFill="1" applyBorder="1" applyAlignment="1" applyProtection="1">
      <alignment horizontal="left" vertical="center" wrapText="1"/>
      <protection locked="0"/>
    </xf>
    <xf numFmtId="0" fontId="12" fillId="0" borderId="2" xfId="0" applyFont="1" applyBorder="1" applyAlignment="1">
      <alignment horizontal="left" vertical="center" wrapText="1"/>
    </xf>
    <xf numFmtId="0" fontId="32" fillId="0" borderId="2" xfId="0" applyFont="1" applyBorder="1" applyAlignment="1">
      <alignment horizontal="center" vertical="center"/>
    </xf>
    <xf numFmtId="0" fontId="5" fillId="0" borderId="2" xfId="0" applyFont="1" applyBorder="1" applyAlignment="1">
      <alignment horizontal="center" vertical="top" wrapText="1"/>
    </xf>
    <xf numFmtId="164" fontId="5" fillId="0" borderId="2" xfId="0" applyNumberFormat="1" applyFont="1" applyBorder="1" applyAlignment="1">
      <alignment horizontal="center" vertical="top" wrapText="1"/>
    </xf>
    <xf numFmtId="0" fontId="29" fillId="0" borderId="2" xfId="0" applyFont="1" applyBorder="1" applyAlignment="1">
      <alignment horizontal="center" vertical="top" wrapText="1"/>
    </xf>
    <xf numFmtId="0" fontId="10" fillId="0" borderId="2" xfId="0" applyFont="1" applyBorder="1" applyAlignment="1">
      <alignment vertical="top" wrapText="1"/>
    </xf>
    <xf numFmtId="164" fontId="5" fillId="0" borderId="2" xfId="0" applyNumberFormat="1" applyFont="1" applyFill="1" applyBorder="1" applyAlignment="1" applyProtection="1">
      <alignment horizontal="center" vertical="top" wrapText="1"/>
      <protection locked="0"/>
    </xf>
    <xf numFmtId="0" fontId="16" fillId="0" borderId="2" xfId="0" applyFont="1" applyFill="1" applyBorder="1" applyAlignment="1" applyProtection="1">
      <alignment wrapText="1"/>
      <protection locked="0"/>
    </xf>
    <xf numFmtId="164" fontId="6" fillId="0" borderId="2" xfId="0" applyNumberFormat="1" applyFont="1" applyFill="1" applyBorder="1" applyAlignment="1" applyProtection="1">
      <alignment horizontal="center" vertical="top" wrapText="1"/>
      <protection locked="0"/>
    </xf>
    <xf numFmtId="164" fontId="6" fillId="0" borderId="2" xfId="0" applyNumberFormat="1" applyFont="1" applyFill="1" applyBorder="1" applyAlignment="1" applyProtection="1">
      <alignment vertical="top" wrapText="1"/>
      <protection locked="0"/>
    </xf>
    <xf numFmtId="0" fontId="13" fillId="0" borderId="2" xfId="0" applyFont="1" applyFill="1" applyBorder="1" applyProtection="1">
      <protection locked="0"/>
    </xf>
    <xf numFmtId="0" fontId="28" fillId="0" borderId="2" xfId="0" applyFont="1" applyFill="1" applyBorder="1" applyProtection="1">
      <protection locked="0"/>
    </xf>
    <xf numFmtId="164" fontId="2" fillId="0" borderId="2" xfId="0" applyNumberFormat="1" applyFont="1" applyFill="1" applyBorder="1" applyAlignment="1" applyProtection="1">
      <alignment horizontal="center" vertical="top" wrapText="1"/>
      <protection locked="0"/>
    </xf>
    <xf numFmtId="164" fontId="33" fillId="0" borderId="2" xfId="0" applyNumberFormat="1" applyFont="1" applyFill="1" applyBorder="1" applyAlignment="1" applyProtection="1">
      <alignment horizontal="left" vertical="top" wrapText="1"/>
      <protection locked="0"/>
    </xf>
    <xf numFmtId="0" fontId="28" fillId="0" borderId="0" xfId="0" applyFont="1"/>
    <xf numFmtId="0" fontId="0"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Alignment="1" applyProtection="1">
      <alignment horizontal="left" vertical="top"/>
      <protection locked="0"/>
    </xf>
    <xf numFmtId="0" fontId="34" fillId="0" borderId="0" xfId="0" applyFont="1" applyFill="1" applyProtection="1">
      <protection locked="0"/>
    </xf>
    <xf numFmtId="0" fontId="2" fillId="0" borderId="0" xfId="0" applyFont="1" applyFill="1" applyAlignment="1" applyProtection="1">
      <alignment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right"/>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top" wrapText="1"/>
      <protection locked="0"/>
    </xf>
    <xf numFmtId="164" fontId="12" fillId="0" borderId="2" xfId="0" applyNumberFormat="1" applyFont="1" applyFill="1" applyBorder="1" applyAlignment="1">
      <alignment horizontal="center" vertical="center"/>
    </xf>
    <xf numFmtId="164" fontId="6" fillId="0" borderId="1" xfId="0" applyNumberFormat="1" applyFont="1" applyFill="1" applyBorder="1" applyAlignment="1" applyProtection="1">
      <alignment horizontal="center" vertical="center" wrapText="1"/>
      <protection locked="0"/>
    </xf>
    <xf numFmtId="164" fontId="6" fillId="0" borderId="8" xfId="0" applyNumberFormat="1" applyFont="1" applyFill="1" applyBorder="1" applyAlignment="1" applyProtection="1">
      <alignment horizontal="center" vertical="center" wrapText="1"/>
      <protection locked="0"/>
    </xf>
    <xf numFmtId="0" fontId="12" fillId="0" borderId="2" xfId="0" applyFont="1" applyFill="1" applyBorder="1" applyAlignment="1">
      <alignment vertical="center" wrapText="1"/>
    </xf>
    <xf numFmtId="0" fontId="11"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164" fontId="7" fillId="0" borderId="2" xfId="0" applyNumberFormat="1" applyFont="1" applyFill="1" applyBorder="1" applyAlignment="1">
      <alignment horizontal="center" vertical="center"/>
    </xf>
    <xf numFmtId="0" fontId="0" fillId="0" borderId="0" xfId="0" applyAlignment="1">
      <alignment horizontal="center" vertical="center"/>
    </xf>
    <xf numFmtId="0" fontId="35" fillId="0" borderId="0" xfId="0" applyFont="1"/>
    <xf numFmtId="0" fontId="35" fillId="0" borderId="0" xfId="0" applyFont="1" applyAlignment="1">
      <alignment horizontal="center" vertical="center"/>
    </xf>
    <xf numFmtId="0" fontId="12" fillId="0" borderId="2" xfId="0" applyFont="1" applyBorder="1" applyAlignment="1">
      <alignment horizontal="left" vertical="top" wrapText="1"/>
    </xf>
    <xf numFmtId="16" fontId="18" fillId="0" borderId="1" xfId="0" applyNumberFormat="1" applyFont="1" applyFill="1" applyBorder="1" applyAlignment="1" applyProtection="1">
      <alignment horizontal="center" vertical="top" wrapText="1"/>
      <protection locked="0"/>
    </xf>
    <xf numFmtId="0" fontId="5" fillId="0" borderId="2" xfId="0" applyFont="1" applyBorder="1" applyAlignment="1">
      <alignment horizontal="center" vertical="center" wrapText="1"/>
    </xf>
    <xf numFmtId="164" fontId="6" fillId="0" borderId="2"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vertical="top" wrapText="1"/>
      <protection locked="0"/>
    </xf>
    <xf numFmtId="0" fontId="6" fillId="0" borderId="2" xfId="0" applyFont="1" applyBorder="1" applyProtection="1">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16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vertical="top" wrapText="1"/>
      <protection locked="0"/>
    </xf>
    <xf numFmtId="164" fontId="17" fillId="0" borderId="4" xfId="0" applyNumberFormat="1" applyFont="1" applyFill="1" applyBorder="1" applyAlignment="1" applyProtection="1">
      <alignment horizontal="center" vertical="center" wrapText="1"/>
      <protection locked="0"/>
    </xf>
    <xf numFmtId="164" fontId="22" fillId="0" borderId="2"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164" fontId="6" fillId="0" borderId="2" xfId="0" applyNumberFormat="1" applyFont="1" applyFill="1" applyBorder="1" applyAlignment="1" applyProtection="1">
      <alignment horizontal="center" vertical="center"/>
      <protection locked="0"/>
    </xf>
    <xf numFmtId="0" fontId="34" fillId="0" borderId="0" xfId="0" applyFont="1" applyBorder="1" applyAlignment="1">
      <alignment wrapText="1"/>
    </xf>
    <xf numFmtId="0" fontId="6" fillId="0" borderId="0" xfId="0" applyFont="1" applyFill="1" applyAlignment="1" applyProtection="1">
      <alignment horizontal="right" wrapText="1"/>
      <protection locked="0"/>
    </xf>
    <xf numFmtId="0" fontId="3" fillId="0" borderId="0" xfId="0" applyFont="1" applyFill="1" applyBorder="1" applyAlignment="1" applyProtection="1">
      <alignment horizontal="left" wrapText="1"/>
      <protection locked="0"/>
    </xf>
    <xf numFmtId="0" fontId="4" fillId="0" borderId="0" xfId="0" applyNumberFormat="1" applyFont="1" applyFill="1" applyAlignment="1">
      <alignment horizontal="left" vertical="top"/>
    </xf>
    <xf numFmtId="0" fontId="5" fillId="0" borderId="0" xfId="0" applyNumberFormat="1" applyFont="1" applyFill="1" applyAlignment="1">
      <alignment horizontal="left" vertical="top" wrapText="1"/>
    </xf>
    <xf numFmtId="0" fontId="1" fillId="0" borderId="0" xfId="0" applyFont="1" applyFill="1" applyAlignment="1">
      <alignment horizontal="center" vertical="center"/>
    </xf>
    <xf numFmtId="0" fontId="2" fillId="0" borderId="0" xfId="0" applyFont="1" applyFill="1" applyAlignment="1">
      <alignment horizontal="left" vertical="top"/>
    </xf>
    <xf numFmtId="0" fontId="3" fillId="0" borderId="0" xfId="0" applyNumberFormat="1" applyFont="1" applyFill="1" applyAlignment="1">
      <alignment horizontal="left" vertical="top"/>
    </xf>
    <xf numFmtId="0" fontId="0" fillId="0" borderId="0" xfId="0" applyAlignment="1">
      <alignment vertical="top"/>
    </xf>
    <xf numFmtId="0" fontId="2" fillId="0" borderId="0" xfId="0" applyNumberFormat="1" applyFont="1" applyFill="1" applyAlignment="1">
      <alignment horizontal="left" vertical="top" wrapText="1"/>
    </xf>
    <xf numFmtId="0" fontId="3" fillId="0" borderId="0" xfId="0" applyFont="1" applyFill="1" applyBorder="1" applyAlignment="1">
      <alignment horizontal="left"/>
    </xf>
    <xf numFmtId="0" fontId="5" fillId="0" borderId="10" xfId="0" applyFont="1" applyFill="1" applyBorder="1" applyAlignment="1">
      <alignment horizontal="left" vertical="top" wrapText="1"/>
    </xf>
    <xf numFmtId="0" fontId="0" fillId="0" borderId="11" xfId="0" applyFill="1" applyBorder="1" applyAlignment="1">
      <alignment vertical="top" wrapText="1"/>
    </xf>
    <xf numFmtId="0" fontId="0" fillId="0" borderId="4" xfId="0" applyFill="1" applyBorder="1" applyAlignment="1">
      <alignment vertical="top" wrapText="1"/>
    </xf>
    <xf numFmtId="0" fontId="5" fillId="0" borderId="10" xfId="0" applyFont="1" applyFill="1" applyBorder="1" applyAlignment="1" applyProtection="1">
      <alignment horizontal="left" vertical="center" wrapText="1"/>
      <protection locked="0"/>
    </xf>
    <xf numFmtId="0" fontId="10" fillId="0" borderId="11" xfId="0" applyFont="1" applyFill="1" applyBorder="1" applyAlignment="1">
      <alignment wrapText="1"/>
    </xf>
    <xf numFmtId="0" fontId="10" fillId="0" borderId="4" xfId="0" applyFont="1" applyFill="1" applyBorder="1" applyAlignment="1">
      <alignment wrapText="1"/>
    </xf>
    <xf numFmtId="0" fontId="10" fillId="0" borderId="11" xfId="0" applyFont="1" applyBorder="1" applyAlignment="1">
      <alignment wrapText="1"/>
    </xf>
    <xf numFmtId="0" fontId="10" fillId="0" borderId="4" xfId="0" applyFont="1" applyBorder="1" applyAlignment="1">
      <alignment wrapText="1"/>
    </xf>
    <xf numFmtId="0" fontId="3" fillId="0" borderId="10" xfId="0" applyFont="1" applyFill="1" applyBorder="1" applyAlignment="1" applyProtection="1">
      <alignment horizontal="left" vertical="center" wrapText="1"/>
      <protection locked="0"/>
    </xf>
    <xf numFmtId="0" fontId="9" fillId="0" borderId="11" xfId="0" applyFont="1" applyBorder="1" applyAlignment="1">
      <alignment wrapText="1"/>
    </xf>
    <xf numFmtId="0" fontId="9" fillId="0" borderId="4" xfId="0" applyFont="1" applyBorder="1" applyAlignment="1">
      <alignment wrapText="1"/>
    </xf>
    <xf numFmtId="0" fontId="5" fillId="0" borderId="10" xfId="0" applyFont="1" applyFill="1" applyBorder="1" applyAlignment="1" applyProtection="1">
      <alignment horizontal="center" vertical="center" wrapText="1"/>
      <protection locked="0"/>
    </xf>
    <xf numFmtId="0" fontId="13" fillId="0" borderId="11" xfId="0" applyFont="1" applyBorder="1" applyAlignment="1">
      <alignment wrapText="1"/>
    </xf>
    <xf numFmtId="0" fontId="13" fillId="0" borderId="4" xfId="0" applyFont="1" applyBorder="1" applyAlignment="1">
      <alignment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4" xfId="0" applyFont="1" applyFill="1" applyBorder="1" applyAlignment="1">
      <alignment horizontal="center" vertical="top" wrapText="1"/>
    </xf>
    <xf numFmtId="0" fontId="9" fillId="0" borderId="11" xfId="0" applyFont="1" applyFill="1" applyBorder="1" applyAlignment="1">
      <alignment wrapText="1"/>
    </xf>
    <xf numFmtId="0" fontId="9" fillId="0" borderId="4" xfId="0" applyFont="1" applyFill="1" applyBorder="1" applyAlignment="1">
      <alignment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4" xfId="0" applyFont="1" applyFill="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4" xfId="0" applyFont="1" applyBorder="1" applyAlignment="1">
      <alignment horizontal="center" vertical="top" wrapText="1"/>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5" fillId="0" borderId="11"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3" fillId="0" borderId="10" xfId="0" applyFont="1" applyFill="1" applyBorder="1" applyAlignment="1">
      <alignment wrapText="1"/>
    </xf>
    <xf numFmtId="0" fontId="0" fillId="0" borderId="11" xfId="0" applyBorder="1" applyAlignment="1"/>
    <xf numFmtId="0" fontId="0" fillId="0" borderId="4" xfId="0" applyBorder="1" applyAlignment="1"/>
  </cellXfs>
  <cellStyles count="2">
    <cellStyle name="Звичайний" xfId="0" builtinId="0"/>
    <cellStyle name="Звичайни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9" workbookViewId="0">
      <selection activeCell="A15" sqref="A15"/>
    </sheetView>
  </sheetViews>
  <sheetFormatPr defaultRowHeight="14.4" x14ac:dyDescent="0.3"/>
  <cols>
    <col min="1" max="1" width="5.44140625" customWidth="1"/>
    <col min="2" max="2" width="30.6640625" customWidth="1"/>
    <col min="3" max="3" width="11.44140625" customWidth="1"/>
    <col min="4" max="4" width="9" customWidth="1"/>
    <col min="6" max="6" width="10.5546875" customWidth="1"/>
    <col min="7" max="7" width="11.5546875" customWidth="1"/>
    <col min="8" max="8" width="13.109375" customWidth="1"/>
    <col min="9" max="9" width="10.6640625" customWidth="1"/>
    <col min="10" max="10" width="23.109375" customWidth="1"/>
  </cols>
  <sheetData>
    <row r="1" spans="1:10" ht="15.6" x14ac:dyDescent="0.3">
      <c r="A1" s="166"/>
      <c r="B1" s="166"/>
      <c r="C1" s="166"/>
      <c r="D1" s="166"/>
      <c r="E1" s="166"/>
      <c r="F1" s="166"/>
      <c r="G1" s="166"/>
      <c r="H1" s="214" t="s">
        <v>174</v>
      </c>
      <c r="I1" s="214"/>
      <c r="J1" s="169"/>
    </row>
    <row r="2" spans="1:10" x14ac:dyDescent="0.3">
      <c r="A2" s="170"/>
      <c r="B2" s="170"/>
      <c r="C2" s="170"/>
      <c r="D2" s="170"/>
      <c r="E2" s="170"/>
      <c r="F2" s="170"/>
      <c r="G2" s="170"/>
      <c r="H2" s="170"/>
      <c r="I2" s="171" t="s">
        <v>175</v>
      </c>
      <c r="J2" s="172"/>
    </row>
    <row r="3" spans="1:10" ht="31.5" customHeight="1" x14ac:dyDescent="0.3">
      <c r="A3" s="215" t="s">
        <v>176</v>
      </c>
      <c r="B3" s="215"/>
      <c r="C3" s="215"/>
      <c r="D3" s="215"/>
      <c r="E3" s="215"/>
      <c r="F3" s="215"/>
      <c r="G3" s="215"/>
      <c r="H3" s="215"/>
      <c r="I3" s="215"/>
      <c r="J3" s="215"/>
    </row>
    <row r="4" spans="1:10" ht="15.6" x14ac:dyDescent="0.3">
      <c r="A4" s="173"/>
      <c r="B4" s="173"/>
      <c r="C4" s="173"/>
      <c r="D4" s="173"/>
      <c r="E4" s="173"/>
      <c r="F4" s="173"/>
      <c r="G4" s="173"/>
      <c r="H4" s="173"/>
      <c r="I4" s="174"/>
      <c r="J4" s="173"/>
    </row>
    <row r="5" spans="1:10" ht="79.2" x14ac:dyDescent="0.3">
      <c r="A5" s="175" t="s">
        <v>6</v>
      </c>
      <c r="B5" s="176" t="s">
        <v>177</v>
      </c>
      <c r="C5" s="177" t="s">
        <v>178</v>
      </c>
      <c r="D5" s="177" t="s">
        <v>8</v>
      </c>
      <c r="E5" s="177" t="s">
        <v>209</v>
      </c>
      <c r="F5" s="177" t="s">
        <v>211</v>
      </c>
      <c r="G5" s="177" t="s">
        <v>210</v>
      </c>
      <c r="H5" s="176" t="s">
        <v>11</v>
      </c>
      <c r="I5" s="177" t="s">
        <v>179</v>
      </c>
      <c r="J5" s="177" t="s">
        <v>180</v>
      </c>
    </row>
    <row r="6" spans="1:10" ht="95.25" customHeight="1" x14ac:dyDescent="0.3">
      <c r="A6" s="178">
        <v>1</v>
      </c>
      <c r="B6" s="197" t="s">
        <v>215</v>
      </c>
      <c r="C6" s="198" t="s">
        <v>212</v>
      </c>
      <c r="D6" s="199">
        <v>2282</v>
      </c>
      <c r="E6" s="200">
        <v>2615</v>
      </c>
      <c r="F6" s="200">
        <v>309</v>
      </c>
      <c r="G6" s="200">
        <v>309</v>
      </c>
      <c r="H6" s="201"/>
      <c r="I6" s="202"/>
      <c r="J6" s="198" t="s">
        <v>193</v>
      </c>
    </row>
    <row r="7" spans="1:10" ht="81.75" customHeight="1" x14ac:dyDescent="0.3">
      <c r="A7" s="178">
        <v>2</v>
      </c>
      <c r="B7" s="203" t="s">
        <v>214</v>
      </c>
      <c r="C7" s="198" t="s">
        <v>212</v>
      </c>
      <c r="D7" s="199">
        <v>2282</v>
      </c>
      <c r="E7" s="195">
        <v>4500</v>
      </c>
      <c r="F7" s="195">
        <v>649.6</v>
      </c>
      <c r="G7" s="195">
        <v>649.6</v>
      </c>
      <c r="H7" s="204"/>
      <c r="I7" s="205"/>
      <c r="J7" s="195" t="s">
        <v>213</v>
      </c>
    </row>
    <row r="8" spans="1:10" ht="81.75" customHeight="1" x14ac:dyDescent="0.3">
      <c r="A8" s="178">
        <v>3</v>
      </c>
      <c r="B8" s="206" t="s">
        <v>218</v>
      </c>
      <c r="C8" s="198" t="s">
        <v>212</v>
      </c>
      <c r="D8" s="199">
        <v>2282</v>
      </c>
      <c r="E8" s="195">
        <v>7800</v>
      </c>
      <c r="F8" s="195">
        <v>1301.5999999999999</v>
      </c>
      <c r="G8" s="195">
        <v>1288.3</v>
      </c>
      <c r="H8" s="204"/>
      <c r="I8" s="207"/>
      <c r="J8" s="195" t="s">
        <v>216</v>
      </c>
    </row>
    <row r="9" spans="1:10" ht="57" customHeight="1" x14ac:dyDescent="0.3">
      <c r="A9" s="178">
        <v>4</v>
      </c>
      <c r="B9" s="206" t="s">
        <v>217</v>
      </c>
      <c r="C9" s="198" t="s">
        <v>212</v>
      </c>
      <c r="D9" s="199">
        <v>2282</v>
      </c>
      <c r="E9" s="195">
        <v>790</v>
      </c>
      <c r="F9" s="195">
        <v>263.2</v>
      </c>
      <c r="G9" s="195">
        <v>263.2</v>
      </c>
      <c r="H9" s="204"/>
      <c r="I9" s="207"/>
      <c r="J9" s="195" t="s">
        <v>199</v>
      </c>
    </row>
    <row r="10" spans="1:10" ht="39" customHeight="1" x14ac:dyDescent="0.3">
      <c r="A10" s="178">
        <v>5</v>
      </c>
      <c r="B10" s="208" t="s">
        <v>219</v>
      </c>
      <c r="C10" s="198" t="s">
        <v>212</v>
      </c>
      <c r="D10" s="199">
        <v>2282</v>
      </c>
      <c r="E10" s="195">
        <v>5035</v>
      </c>
      <c r="F10" s="195">
        <v>788.2</v>
      </c>
      <c r="G10" s="195">
        <v>788.2</v>
      </c>
      <c r="H10" s="204"/>
      <c r="I10" s="205"/>
      <c r="J10" s="195" t="s">
        <v>201</v>
      </c>
    </row>
    <row r="11" spans="1:10" ht="82.5" customHeight="1" x14ac:dyDescent="0.3">
      <c r="A11" s="178">
        <v>6</v>
      </c>
      <c r="B11" s="208" t="s">
        <v>221</v>
      </c>
      <c r="C11" s="198" t="s">
        <v>212</v>
      </c>
      <c r="D11" s="199">
        <v>2282</v>
      </c>
      <c r="E11" s="195">
        <v>4750</v>
      </c>
      <c r="F11" s="195">
        <v>643.1</v>
      </c>
      <c r="G11" s="195">
        <v>617</v>
      </c>
      <c r="H11" s="204"/>
      <c r="I11" s="205"/>
      <c r="J11" s="195" t="s">
        <v>220</v>
      </c>
    </row>
    <row r="12" spans="1:10" ht="24.75" customHeight="1" x14ac:dyDescent="0.3">
      <c r="A12" s="178">
        <v>7</v>
      </c>
      <c r="B12" s="27" t="s">
        <v>229</v>
      </c>
      <c r="C12" s="183" t="s">
        <v>230</v>
      </c>
      <c r="D12" s="199">
        <v>2282</v>
      </c>
      <c r="E12" s="180">
        <v>6125</v>
      </c>
      <c r="F12" s="180">
        <v>203.2</v>
      </c>
      <c r="G12" s="180">
        <v>203.2</v>
      </c>
      <c r="H12" s="181"/>
      <c r="I12" s="179"/>
      <c r="J12" s="182" t="s">
        <v>231</v>
      </c>
    </row>
    <row r="13" spans="1:10" ht="64.5" customHeight="1" x14ac:dyDescent="0.3">
      <c r="A13" s="178">
        <v>8</v>
      </c>
      <c r="B13" s="211" t="s">
        <v>0</v>
      </c>
      <c r="C13" s="183" t="s">
        <v>230</v>
      </c>
      <c r="D13" s="199">
        <v>2282</v>
      </c>
      <c r="E13" s="212">
        <v>787.5</v>
      </c>
      <c r="F13" s="212">
        <v>85</v>
      </c>
      <c r="G13" s="212">
        <v>85</v>
      </c>
      <c r="H13" s="212">
        <v>14.5</v>
      </c>
      <c r="I13" s="212"/>
      <c r="J13" s="211" t="s">
        <v>236</v>
      </c>
    </row>
    <row r="14" spans="1:10" ht="51.75" customHeight="1" x14ac:dyDescent="0.3">
      <c r="A14" s="178">
        <v>9</v>
      </c>
      <c r="B14" s="62" t="s">
        <v>245</v>
      </c>
      <c r="C14" s="103" t="s">
        <v>2</v>
      </c>
      <c r="D14" s="199">
        <v>2282</v>
      </c>
      <c r="E14" s="184">
        <v>760</v>
      </c>
      <c r="F14" s="185">
        <v>63</v>
      </c>
      <c r="G14" s="185">
        <v>61.3</v>
      </c>
      <c r="H14" s="186"/>
      <c r="I14" s="179"/>
      <c r="J14" s="41" t="s">
        <v>243</v>
      </c>
    </row>
    <row r="15" spans="1:10" x14ac:dyDescent="0.3">
      <c r="A15" s="187"/>
      <c r="B15" s="11" t="s">
        <v>181</v>
      </c>
      <c r="C15" s="187"/>
      <c r="D15" s="11"/>
      <c r="E15" s="157">
        <f>SUM(E6:E14)</f>
        <v>33162.5</v>
      </c>
      <c r="F15" s="157">
        <f>SUM(F6:F14)</f>
        <v>4305.8999999999996</v>
      </c>
      <c r="G15" s="157">
        <f>SUM(G6:G14)</f>
        <v>4264.8</v>
      </c>
      <c r="H15" s="157">
        <f>SUM(H6:H14)</f>
        <v>14.5</v>
      </c>
      <c r="I15" s="188">
        <f>SUM(I6:I14)</f>
        <v>0</v>
      </c>
      <c r="J15" s="187"/>
    </row>
    <row r="16" spans="1:10" x14ac:dyDescent="0.3">
      <c r="I16" s="189"/>
    </row>
    <row r="17" spans="2:9" x14ac:dyDescent="0.3">
      <c r="I17" s="189"/>
    </row>
    <row r="18" spans="2:9" ht="15.6" x14ac:dyDescent="0.3">
      <c r="B18" s="190" t="s">
        <v>182</v>
      </c>
      <c r="C18" s="190"/>
      <c r="D18" s="190"/>
      <c r="E18" s="190"/>
      <c r="F18" s="190"/>
      <c r="G18" s="190"/>
      <c r="H18" s="190"/>
      <c r="I18" s="191"/>
    </row>
  </sheetData>
  <mergeCells count="2">
    <mergeCell ref="H1:I1"/>
    <mergeCell ref="A3:J3"/>
  </mergeCells>
  <phoneticPr fontId="36" type="noConversion"/>
  <pageMargins left="0.19685039370078741" right="0.19685039370078741" top="0.19685039370078741" bottom="0.1968503937007874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9"/>
  <sheetViews>
    <sheetView tabSelected="1" topLeftCell="A106" workbookViewId="0">
      <selection activeCell="F108" sqref="F108"/>
    </sheetView>
  </sheetViews>
  <sheetFormatPr defaultRowHeight="14.4" x14ac:dyDescent="0.3"/>
  <cols>
    <col min="1" max="1" width="5.6640625" customWidth="1"/>
    <col min="2" max="2" width="27.44140625" customWidth="1"/>
    <col min="3" max="3" width="8" customWidth="1"/>
    <col min="4" max="4" width="11.109375" customWidth="1"/>
    <col min="5" max="5" width="11" customWidth="1"/>
    <col min="8" max="8" width="8" customWidth="1"/>
    <col min="9" max="9" width="8.33203125" customWidth="1"/>
    <col min="10" max="10" width="11" customWidth="1"/>
    <col min="11" max="11" width="25.44140625" customWidth="1"/>
  </cols>
  <sheetData>
    <row r="2" spans="1:12" ht="24.75" customHeight="1" x14ac:dyDescent="0.3">
      <c r="A2" s="218" t="s">
        <v>168</v>
      </c>
      <c r="B2" s="218"/>
      <c r="C2" s="218"/>
      <c r="D2" s="218"/>
      <c r="E2" s="218"/>
      <c r="F2" s="218"/>
      <c r="G2" s="218"/>
      <c r="H2" s="218"/>
      <c r="I2" s="218"/>
      <c r="J2" s="218"/>
      <c r="K2" s="218"/>
      <c r="L2" s="218"/>
    </row>
    <row r="3" spans="1:12" ht="17.399999999999999" x14ac:dyDescent="0.3">
      <c r="A3" s="219" t="s">
        <v>3</v>
      </c>
      <c r="B3" s="219"/>
      <c r="C3" s="219"/>
      <c r="D3" s="219"/>
      <c r="E3" s="219"/>
      <c r="F3" s="219"/>
      <c r="G3" s="219"/>
      <c r="H3" s="219"/>
      <c r="I3" s="219"/>
      <c r="J3" s="219"/>
      <c r="K3" s="219"/>
      <c r="L3" s="1"/>
    </row>
    <row r="4" spans="1:12" ht="19.5" customHeight="1" x14ac:dyDescent="0.3">
      <c r="A4" s="220" t="s">
        <v>171</v>
      </c>
      <c r="B4" s="221"/>
      <c r="C4" s="221"/>
      <c r="D4" s="221"/>
      <c r="E4" s="221"/>
      <c r="F4" s="221"/>
      <c r="G4" s="221"/>
      <c r="H4" s="221"/>
      <c r="I4" s="221"/>
      <c r="J4" s="221"/>
      <c r="K4" s="221"/>
      <c r="L4" s="221"/>
    </row>
    <row r="5" spans="1:12" ht="21.75" customHeight="1" x14ac:dyDescent="0.3">
      <c r="A5" s="222" t="s">
        <v>172</v>
      </c>
      <c r="B5" s="222"/>
      <c r="C5" s="222"/>
      <c r="D5" s="222"/>
      <c r="E5" s="222"/>
      <c r="F5" s="222"/>
      <c r="G5" s="222"/>
      <c r="H5" s="222"/>
      <c r="I5" s="222"/>
      <c r="J5" s="222"/>
      <c r="K5" s="222"/>
      <c r="L5" s="222"/>
    </row>
    <row r="6" spans="1:12" ht="19.5" customHeight="1" x14ac:dyDescent="0.3">
      <c r="A6" s="222" t="s">
        <v>173</v>
      </c>
      <c r="B6" s="222"/>
      <c r="C6" s="222"/>
      <c r="D6" s="222"/>
      <c r="E6" s="222"/>
      <c r="F6" s="222"/>
      <c r="G6" s="222"/>
      <c r="H6" s="222"/>
      <c r="I6" s="222"/>
      <c r="J6" s="222"/>
      <c r="K6" s="222"/>
      <c r="L6" s="222"/>
    </row>
    <row r="7" spans="1:12" ht="20.25" customHeight="1" x14ac:dyDescent="0.3">
      <c r="A7" s="216" t="s">
        <v>242</v>
      </c>
      <c r="B7" s="216"/>
      <c r="C7" s="216"/>
      <c r="D7" s="216"/>
      <c r="E7" s="216"/>
      <c r="F7" s="216"/>
      <c r="G7" s="216"/>
      <c r="H7" s="216"/>
      <c r="I7" s="216"/>
      <c r="J7" s="216"/>
      <c r="K7" s="216"/>
      <c r="L7" s="216"/>
    </row>
    <row r="8" spans="1:12" ht="60" customHeight="1" x14ac:dyDescent="0.3">
      <c r="A8" s="217" t="s">
        <v>170</v>
      </c>
      <c r="B8" s="217"/>
      <c r="C8" s="217"/>
      <c r="D8" s="217"/>
      <c r="E8" s="217"/>
      <c r="F8" s="217"/>
      <c r="G8" s="217"/>
      <c r="H8" s="217"/>
      <c r="I8" s="217"/>
      <c r="J8" s="217"/>
      <c r="K8" s="217"/>
      <c r="L8" s="217"/>
    </row>
    <row r="9" spans="1:12" ht="99" customHeight="1" x14ac:dyDescent="0.3">
      <c r="A9" s="217" t="s">
        <v>4</v>
      </c>
      <c r="B9" s="217"/>
      <c r="C9" s="217"/>
      <c r="D9" s="217"/>
      <c r="E9" s="217"/>
      <c r="F9" s="217"/>
      <c r="G9" s="217"/>
      <c r="H9" s="217"/>
      <c r="I9" s="217"/>
      <c r="J9" s="217"/>
      <c r="K9" s="217"/>
      <c r="L9" s="217"/>
    </row>
    <row r="10" spans="1:12" ht="15.6" x14ac:dyDescent="0.3">
      <c r="A10" s="223" t="s">
        <v>5</v>
      </c>
      <c r="B10" s="223"/>
      <c r="C10" s="223"/>
      <c r="D10" s="223"/>
      <c r="E10" s="223"/>
      <c r="F10" s="223"/>
      <c r="G10" s="223"/>
      <c r="H10" s="223"/>
      <c r="I10" s="223"/>
      <c r="J10" s="223"/>
      <c r="K10" s="223"/>
      <c r="L10" s="223"/>
    </row>
    <row r="11" spans="1:12" ht="221.25" customHeight="1" x14ac:dyDescent="0.3">
      <c r="A11" s="2" t="s">
        <v>6</v>
      </c>
      <c r="B11" s="3" t="s">
        <v>7</v>
      </c>
      <c r="C11" s="2" t="s">
        <v>8</v>
      </c>
      <c r="D11" s="2" t="s">
        <v>9</v>
      </c>
      <c r="E11" s="4" t="s">
        <v>209</v>
      </c>
      <c r="F11" s="4" t="s">
        <v>240</v>
      </c>
      <c r="G11" s="5" t="s">
        <v>241</v>
      </c>
      <c r="H11" s="6" t="s">
        <v>10</v>
      </c>
      <c r="I11" s="6" t="s">
        <v>11</v>
      </c>
      <c r="J11" s="2" t="s">
        <v>12</v>
      </c>
      <c r="K11" s="7" t="s">
        <v>13</v>
      </c>
      <c r="L11" s="8" t="s">
        <v>14</v>
      </c>
    </row>
    <row r="12" spans="1:12" ht="15.6" x14ac:dyDescent="0.3">
      <c r="A12" s="9"/>
      <c r="B12" s="232" t="s">
        <v>15</v>
      </c>
      <c r="C12" s="233"/>
      <c r="D12" s="233"/>
      <c r="E12" s="233"/>
      <c r="F12" s="233"/>
      <c r="G12" s="233"/>
      <c r="H12" s="233"/>
      <c r="I12" s="233"/>
      <c r="J12" s="233"/>
      <c r="K12" s="234"/>
      <c r="L12" s="10"/>
    </row>
    <row r="13" spans="1:12" ht="18.75" customHeight="1" x14ac:dyDescent="0.3">
      <c r="A13" s="11"/>
      <c r="B13" s="227" t="s">
        <v>16</v>
      </c>
      <c r="C13" s="230"/>
      <c r="D13" s="230"/>
      <c r="E13" s="230"/>
      <c r="F13" s="230"/>
      <c r="G13" s="230"/>
      <c r="H13" s="230"/>
      <c r="I13" s="230"/>
      <c r="J13" s="230"/>
      <c r="K13" s="231"/>
      <c r="L13" s="12"/>
    </row>
    <row r="14" spans="1:12" ht="107.25" customHeight="1" x14ac:dyDescent="0.3">
      <c r="A14" s="13" t="s">
        <v>17</v>
      </c>
      <c r="B14" s="14" t="s">
        <v>18</v>
      </c>
      <c r="C14" s="15">
        <v>2282</v>
      </c>
      <c r="D14" s="16" t="s">
        <v>169</v>
      </c>
      <c r="E14" s="25">
        <v>0</v>
      </c>
      <c r="F14" s="25">
        <v>0</v>
      </c>
      <c r="G14" s="25">
        <v>0</v>
      </c>
      <c r="H14" s="17"/>
      <c r="I14" s="18"/>
      <c r="J14" s="19"/>
      <c r="K14" s="20"/>
      <c r="L14" s="21"/>
    </row>
    <row r="15" spans="1:12" ht="69" customHeight="1" x14ac:dyDescent="0.3">
      <c r="A15" s="13" t="s">
        <v>19</v>
      </c>
      <c r="B15" s="22" t="s">
        <v>20</v>
      </c>
      <c r="C15" s="23">
        <v>2282</v>
      </c>
      <c r="D15" s="24" t="s">
        <v>21</v>
      </c>
      <c r="E15" s="25">
        <v>0</v>
      </c>
      <c r="F15" s="25">
        <v>0</v>
      </c>
      <c r="G15" s="25">
        <v>0</v>
      </c>
      <c r="H15" s="26"/>
      <c r="I15" s="26"/>
      <c r="J15" s="27"/>
      <c r="K15" s="27"/>
      <c r="L15" s="28"/>
    </row>
    <row r="16" spans="1:12" x14ac:dyDescent="0.3">
      <c r="A16" s="29"/>
      <c r="B16" s="235" t="s">
        <v>22</v>
      </c>
      <c r="C16" s="236"/>
      <c r="D16" s="236"/>
      <c r="E16" s="236"/>
      <c r="F16" s="236"/>
      <c r="G16" s="236"/>
      <c r="H16" s="236"/>
      <c r="I16" s="236"/>
      <c r="J16" s="236"/>
      <c r="K16" s="237"/>
      <c r="L16" s="30"/>
    </row>
    <row r="17" spans="1:12" ht="105.75" customHeight="1" x14ac:dyDescent="0.3">
      <c r="A17" s="13" t="s">
        <v>23</v>
      </c>
      <c r="B17" s="31" t="s">
        <v>24</v>
      </c>
      <c r="C17" s="32">
        <v>2282</v>
      </c>
      <c r="D17" s="27" t="s">
        <v>21</v>
      </c>
      <c r="E17" s="25">
        <v>2146</v>
      </c>
      <c r="F17" s="25"/>
      <c r="G17" s="25"/>
      <c r="H17" s="25"/>
      <c r="I17" s="25"/>
      <c r="J17" s="33"/>
      <c r="K17" s="20" t="s">
        <v>222</v>
      </c>
      <c r="L17" s="34" t="s">
        <v>25</v>
      </c>
    </row>
    <row r="18" spans="1:12" x14ac:dyDescent="0.3">
      <c r="A18" s="35"/>
      <c r="B18" s="227" t="s">
        <v>26</v>
      </c>
      <c r="C18" s="230"/>
      <c r="D18" s="230"/>
      <c r="E18" s="230"/>
      <c r="F18" s="230"/>
      <c r="G18" s="230"/>
      <c r="H18" s="230"/>
      <c r="I18" s="230"/>
      <c r="J18" s="230"/>
      <c r="K18" s="231"/>
      <c r="L18" s="36"/>
    </row>
    <row r="19" spans="1:12" ht="105.6" x14ac:dyDescent="0.3">
      <c r="A19" s="13" t="s">
        <v>27</v>
      </c>
      <c r="B19" s="37" t="s">
        <v>28</v>
      </c>
      <c r="C19" s="32">
        <v>2282</v>
      </c>
      <c r="D19" s="27" t="s">
        <v>21</v>
      </c>
      <c r="E19" s="25">
        <v>3220</v>
      </c>
      <c r="F19" s="25"/>
      <c r="G19" s="25"/>
      <c r="H19" s="38"/>
      <c r="I19" s="39"/>
      <c r="J19" s="40"/>
      <c r="K19" s="41" t="s">
        <v>224</v>
      </c>
      <c r="L19" s="42"/>
    </row>
    <row r="20" spans="1:12" x14ac:dyDescent="0.3">
      <c r="A20" s="35"/>
      <c r="B20" s="227" t="s">
        <v>29</v>
      </c>
      <c r="C20" s="230"/>
      <c r="D20" s="230"/>
      <c r="E20" s="230"/>
      <c r="F20" s="230"/>
      <c r="G20" s="230"/>
      <c r="H20" s="230"/>
      <c r="I20" s="230"/>
      <c r="J20" s="230"/>
      <c r="K20" s="231"/>
      <c r="L20" s="36"/>
    </row>
    <row r="21" spans="1:12" ht="132" x14ac:dyDescent="0.3">
      <c r="A21" s="13" t="s">
        <v>30</v>
      </c>
      <c r="B21" s="31" t="s">
        <v>31</v>
      </c>
      <c r="C21" s="32">
        <v>2282</v>
      </c>
      <c r="D21" s="27" t="s">
        <v>21</v>
      </c>
      <c r="E21" s="25">
        <v>855</v>
      </c>
      <c r="F21" s="43"/>
      <c r="G21" s="25"/>
      <c r="H21" s="44"/>
      <c r="I21" s="25"/>
      <c r="J21" s="19"/>
      <c r="K21" s="45" t="s">
        <v>225</v>
      </c>
      <c r="L21" s="36"/>
    </row>
    <row r="22" spans="1:12" x14ac:dyDescent="0.3">
      <c r="A22" s="35"/>
      <c r="B22" s="227" t="s">
        <v>32</v>
      </c>
      <c r="C22" s="230"/>
      <c r="D22" s="230"/>
      <c r="E22" s="230"/>
      <c r="F22" s="230"/>
      <c r="G22" s="230"/>
      <c r="H22" s="230"/>
      <c r="I22" s="230"/>
      <c r="J22" s="230"/>
      <c r="K22" s="231"/>
      <c r="L22" s="36"/>
    </row>
    <row r="23" spans="1:12" ht="92.4" x14ac:dyDescent="0.3">
      <c r="A23" s="13" t="s">
        <v>33</v>
      </c>
      <c r="B23" s="31" t="s">
        <v>34</v>
      </c>
      <c r="C23" s="32">
        <v>2282</v>
      </c>
      <c r="D23" s="27" t="s">
        <v>21</v>
      </c>
      <c r="E23" s="46">
        <v>480</v>
      </c>
      <c r="F23" s="25"/>
      <c r="G23" s="25"/>
      <c r="H23" s="46"/>
      <c r="I23" s="47"/>
      <c r="J23" s="48"/>
      <c r="K23" s="45" t="s">
        <v>226</v>
      </c>
      <c r="L23" s="36"/>
    </row>
    <row r="24" spans="1:12" x14ac:dyDescent="0.3">
      <c r="A24" s="35"/>
      <c r="B24" s="227" t="s">
        <v>35</v>
      </c>
      <c r="C24" s="230"/>
      <c r="D24" s="230"/>
      <c r="E24" s="230"/>
      <c r="F24" s="230"/>
      <c r="G24" s="230"/>
      <c r="H24" s="230"/>
      <c r="I24" s="230"/>
      <c r="J24" s="230"/>
      <c r="K24" s="231"/>
      <c r="L24" s="36"/>
    </row>
    <row r="25" spans="1:12" ht="196.5" customHeight="1" x14ac:dyDescent="0.3">
      <c r="A25" s="13" t="s">
        <v>36</v>
      </c>
      <c r="B25" s="31" t="s">
        <v>37</v>
      </c>
      <c r="C25" s="32">
        <v>2282</v>
      </c>
      <c r="D25" s="27" t="s">
        <v>21</v>
      </c>
      <c r="E25" s="46">
        <v>6125</v>
      </c>
      <c r="F25" s="25">
        <v>203.2</v>
      </c>
      <c r="G25" s="25">
        <v>203.2</v>
      </c>
      <c r="H25" s="49"/>
      <c r="I25" s="50"/>
      <c r="J25" s="40" t="s">
        <v>227</v>
      </c>
      <c r="K25" s="45" t="s">
        <v>228</v>
      </c>
      <c r="L25" s="36"/>
    </row>
    <row r="26" spans="1:12" ht="22.5" customHeight="1" x14ac:dyDescent="0.3">
      <c r="A26" s="35"/>
      <c r="B26" s="227" t="s">
        <v>38</v>
      </c>
      <c r="C26" s="230"/>
      <c r="D26" s="230"/>
      <c r="E26" s="230"/>
      <c r="F26" s="230"/>
      <c r="G26" s="230"/>
      <c r="H26" s="230"/>
      <c r="I26" s="230"/>
      <c r="J26" s="230"/>
      <c r="K26" s="231"/>
      <c r="L26" s="36"/>
    </row>
    <row r="27" spans="1:12" ht="132.6" x14ac:dyDescent="0.3">
      <c r="A27" s="13" t="s">
        <v>39</v>
      </c>
      <c r="B27" s="31" t="s">
        <v>40</v>
      </c>
      <c r="C27" s="32">
        <v>2282</v>
      </c>
      <c r="D27" s="27" t="s">
        <v>21</v>
      </c>
      <c r="E27" s="51">
        <v>5210</v>
      </c>
      <c r="F27" s="25"/>
      <c r="G27" s="25"/>
      <c r="H27" s="52"/>
      <c r="I27" s="52"/>
      <c r="J27" s="40"/>
      <c r="K27" s="45" t="s">
        <v>232</v>
      </c>
      <c r="L27" s="36"/>
    </row>
    <row r="28" spans="1:12" x14ac:dyDescent="0.3">
      <c r="A28" s="35"/>
      <c r="B28" s="227" t="s">
        <v>41</v>
      </c>
      <c r="C28" s="230"/>
      <c r="D28" s="230"/>
      <c r="E28" s="230"/>
      <c r="F28" s="230"/>
      <c r="G28" s="230"/>
      <c r="H28" s="230"/>
      <c r="I28" s="230"/>
      <c r="J28" s="230"/>
      <c r="K28" s="231"/>
      <c r="L28" s="36"/>
    </row>
    <row r="29" spans="1:12" ht="66" x14ac:dyDescent="0.3">
      <c r="A29" s="13" t="s">
        <v>42</v>
      </c>
      <c r="B29" s="31" t="s">
        <v>43</v>
      </c>
      <c r="C29" s="32">
        <v>2282</v>
      </c>
      <c r="D29" s="27" t="s">
        <v>21</v>
      </c>
      <c r="E29" s="51">
        <v>215</v>
      </c>
      <c r="F29" s="25"/>
      <c r="G29" s="25"/>
      <c r="H29" s="53"/>
      <c r="I29" s="52"/>
      <c r="J29" s="54"/>
      <c r="K29" s="45" t="s">
        <v>223</v>
      </c>
      <c r="L29" s="36"/>
    </row>
    <row r="30" spans="1:12" x14ac:dyDescent="0.3">
      <c r="A30" s="35"/>
      <c r="B30" s="227" t="s">
        <v>44</v>
      </c>
      <c r="C30" s="230"/>
      <c r="D30" s="230"/>
      <c r="E30" s="230"/>
      <c r="F30" s="230"/>
      <c r="G30" s="230"/>
      <c r="H30" s="230"/>
      <c r="I30" s="230"/>
      <c r="J30" s="230"/>
      <c r="K30" s="231"/>
      <c r="L30" s="36"/>
    </row>
    <row r="31" spans="1:12" ht="131.25" customHeight="1" x14ac:dyDescent="0.3">
      <c r="A31" s="13" t="s">
        <v>45</v>
      </c>
      <c r="B31" s="31" t="s">
        <v>46</v>
      </c>
      <c r="C31" s="32">
        <v>2282</v>
      </c>
      <c r="D31" s="27" t="s">
        <v>21</v>
      </c>
      <c r="E31" s="51">
        <v>460</v>
      </c>
      <c r="F31" s="25"/>
      <c r="G31" s="25"/>
      <c r="H31" s="55"/>
      <c r="I31" s="52"/>
      <c r="J31" s="56"/>
      <c r="K31" s="45" t="s">
        <v>234</v>
      </c>
      <c r="L31" s="36"/>
    </row>
    <row r="32" spans="1:12" x14ac:dyDescent="0.3">
      <c r="A32" s="13"/>
      <c r="B32" s="241" t="s">
        <v>47</v>
      </c>
      <c r="C32" s="242"/>
      <c r="D32" s="242"/>
      <c r="E32" s="242"/>
      <c r="F32" s="242"/>
      <c r="G32" s="242"/>
      <c r="H32" s="242"/>
      <c r="I32" s="242"/>
      <c r="J32" s="242"/>
      <c r="K32" s="243"/>
      <c r="L32" s="36"/>
    </row>
    <row r="33" spans="1:14" ht="79.2" x14ac:dyDescent="0.3">
      <c r="A33" s="57" t="s">
        <v>48</v>
      </c>
      <c r="B33" s="58" t="s">
        <v>49</v>
      </c>
      <c r="C33" s="23">
        <v>2282</v>
      </c>
      <c r="D33" s="27" t="s">
        <v>21</v>
      </c>
      <c r="E33" s="25">
        <v>0</v>
      </c>
      <c r="F33" s="25">
        <v>0</v>
      </c>
      <c r="G33" s="25"/>
      <c r="H33" s="59"/>
      <c r="I33" s="59"/>
      <c r="J33" s="60"/>
      <c r="K33" s="60"/>
      <c r="L33" s="30"/>
    </row>
    <row r="34" spans="1:14" x14ac:dyDescent="0.3">
      <c r="A34" s="13"/>
      <c r="B34" s="249" t="s">
        <v>50</v>
      </c>
      <c r="C34" s="250"/>
      <c r="D34" s="250"/>
      <c r="E34" s="250"/>
      <c r="F34" s="250"/>
      <c r="G34" s="250"/>
      <c r="H34" s="250"/>
      <c r="I34" s="250"/>
      <c r="J34" s="250"/>
      <c r="K34" s="251"/>
      <c r="L34" s="36"/>
    </row>
    <row r="35" spans="1:14" ht="105.6" x14ac:dyDescent="0.3">
      <c r="A35" s="57" t="s">
        <v>51</v>
      </c>
      <c r="B35" s="31" t="s">
        <v>52</v>
      </c>
      <c r="C35" s="23">
        <v>2282</v>
      </c>
      <c r="D35" s="27" t="s">
        <v>21</v>
      </c>
      <c r="E35" s="51">
        <v>890</v>
      </c>
      <c r="F35" s="25"/>
      <c r="G35" s="25"/>
      <c r="H35" s="49"/>
      <c r="I35" s="61"/>
      <c r="J35" s="62"/>
      <c r="K35" s="45" t="s">
        <v>233</v>
      </c>
      <c r="L35" s="36"/>
    </row>
    <row r="36" spans="1:14" ht="27.75" customHeight="1" x14ac:dyDescent="0.3">
      <c r="A36" s="35"/>
      <c r="B36" s="227" t="s">
        <v>53</v>
      </c>
      <c r="C36" s="230"/>
      <c r="D36" s="230"/>
      <c r="E36" s="230"/>
      <c r="F36" s="230"/>
      <c r="G36" s="230"/>
      <c r="H36" s="230"/>
      <c r="I36" s="230"/>
      <c r="J36" s="230"/>
      <c r="K36" s="231"/>
      <c r="L36" s="36"/>
    </row>
    <row r="37" spans="1:14" ht="52.8" x14ac:dyDescent="0.3">
      <c r="A37" s="57" t="s">
        <v>54</v>
      </c>
      <c r="B37" s="31" t="s">
        <v>55</v>
      </c>
      <c r="C37" s="32">
        <v>2282</v>
      </c>
      <c r="D37" s="27" t="s">
        <v>21</v>
      </c>
      <c r="E37" s="63">
        <v>320</v>
      </c>
      <c r="F37" s="63"/>
      <c r="G37" s="63"/>
      <c r="H37" s="49"/>
      <c r="I37" s="61"/>
      <c r="J37" s="41"/>
      <c r="K37" s="64"/>
      <c r="L37" s="36"/>
    </row>
    <row r="38" spans="1:14" x14ac:dyDescent="0.3">
      <c r="A38" s="35"/>
      <c r="B38" s="227" t="s">
        <v>56</v>
      </c>
      <c r="C38" s="228"/>
      <c r="D38" s="228"/>
      <c r="E38" s="228"/>
      <c r="F38" s="228"/>
      <c r="G38" s="228"/>
      <c r="H38" s="228"/>
      <c r="I38" s="228"/>
      <c r="J38" s="228"/>
      <c r="K38" s="229"/>
      <c r="L38" s="36"/>
    </row>
    <row r="39" spans="1:14" ht="198" x14ac:dyDescent="0.3">
      <c r="A39" s="57" t="s">
        <v>57</v>
      </c>
      <c r="B39" s="31" t="s">
        <v>58</v>
      </c>
      <c r="C39" s="32">
        <v>2282</v>
      </c>
      <c r="D39" s="27" t="s">
        <v>21</v>
      </c>
      <c r="E39" s="65">
        <v>750</v>
      </c>
      <c r="F39" s="43">
        <v>63</v>
      </c>
      <c r="G39" s="43">
        <v>61.3</v>
      </c>
      <c r="H39" s="66"/>
      <c r="I39" s="67"/>
      <c r="J39" s="41" t="s">
        <v>243</v>
      </c>
      <c r="K39" s="41" t="s">
        <v>244</v>
      </c>
      <c r="L39" s="36"/>
    </row>
    <row r="40" spans="1:14" ht="66" x14ac:dyDescent="0.3">
      <c r="A40" s="57" t="s">
        <v>59</v>
      </c>
      <c r="B40" s="31" t="s">
        <v>60</v>
      </c>
      <c r="C40" s="32">
        <v>2282</v>
      </c>
      <c r="D40" s="27" t="s">
        <v>21</v>
      </c>
      <c r="E40" s="43">
        <v>490</v>
      </c>
      <c r="F40" s="43"/>
      <c r="G40" s="43"/>
      <c r="H40" s="67"/>
      <c r="I40" s="61"/>
      <c r="J40" s="41"/>
      <c r="K40" s="41" t="s">
        <v>25</v>
      </c>
      <c r="L40" s="68"/>
    </row>
    <row r="41" spans="1:14" ht="54.75" customHeight="1" x14ac:dyDescent="0.3">
      <c r="A41" s="57" t="s">
        <v>61</v>
      </c>
      <c r="B41" s="31" t="s">
        <v>62</v>
      </c>
      <c r="C41" s="32">
        <v>2282</v>
      </c>
      <c r="D41" s="27" t="s">
        <v>21</v>
      </c>
      <c r="E41" s="43">
        <v>760</v>
      </c>
      <c r="F41" s="43"/>
      <c r="G41" s="43"/>
      <c r="H41" s="49"/>
      <c r="I41" s="61"/>
      <c r="J41" s="69"/>
      <c r="K41" s="41"/>
      <c r="L41" s="68"/>
    </row>
    <row r="42" spans="1:14" ht="71.25" customHeight="1" x14ac:dyDescent="0.3">
      <c r="A42" s="57" t="s">
        <v>63</v>
      </c>
      <c r="B42" s="31" t="s">
        <v>64</v>
      </c>
      <c r="C42" s="32">
        <v>2282</v>
      </c>
      <c r="D42" s="27" t="s">
        <v>21</v>
      </c>
      <c r="E42" s="43">
        <v>260</v>
      </c>
      <c r="F42" s="43"/>
      <c r="G42" s="43"/>
      <c r="H42" s="49"/>
      <c r="I42" s="61"/>
      <c r="J42" s="41"/>
      <c r="K42" s="41"/>
      <c r="L42" s="68"/>
    </row>
    <row r="43" spans="1:14" ht="79.2" x14ac:dyDescent="0.3">
      <c r="A43" s="57" t="s">
        <v>65</v>
      </c>
      <c r="B43" s="31" t="s">
        <v>66</v>
      </c>
      <c r="C43" s="32">
        <v>2282</v>
      </c>
      <c r="D43" s="27" t="s">
        <v>21</v>
      </c>
      <c r="E43" s="43">
        <v>1000</v>
      </c>
      <c r="F43" s="43"/>
      <c r="G43" s="43"/>
      <c r="H43" s="55"/>
      <c r="I43" s="61"/>
      <c r="J43" s="41"/>
      <c r="K43" s="41"/>
      <c r="L43" s="68"/>
    </row>
    <row r="44" spans="1:14" ht="40.5" customHeight="1" x14ac:dyDescent="0.3">
      <c r="A44" s="35"/>
      <c r="B44" s="227" t="s">
        <v>67</v>
      </c>
      <c r="C44" s="228"/>
      <c r="D44" s="228"/>
      <c r="E44" s="228"/>
      <c r="F44" s="228"/>
      <c r="G44" s="228"/>
      <c r="H44" s="228"/>
      <c r="I44" s="228"/>
      <c r="J44" s="228"/>
      <c r="K44" s="229"/>
      <c r="L44" s="36"/>
    </row>
    <row r="45" spans="1:14" ht="319.2" x14ac:dyDescent="0.3">
      <c r="A45" s="57" t="s">
        <v>68</v>
      </c>
      <c r="B45" s="70" t="s">
        <v>69</v>
      </c>
      <c r="C45" s="17">
        <v>2282</v>
      </c>
      <c r="D45" s="28" t="s">
        <v>21</v>
      </c>
      <c r="E45" s="51">
        <v>5862.5</v>
      </c>
      <c r="F45" s="25">
        <v>85</v>
      </c>
      <c r="G45" s="25">
        <v>85</v>
      </c>
      <c r="H45" s="209"/>
      <c r="I45" s="210">
        <v>14.5</v>
      </c>
      <c r="J45" s="41" t="s">
        <v>235</v>
      </c>
      <c r="K45" s="41" t="s">
        <v>237</v>
      </c>
      <c r="L45" s="52"/>
      <c r="N45" s="213"/>
    </row>
    <row r="46" spans="1:14" ht="26.4" x14ac:dyDescent="0.3">
      <c r="A46" s="57" t="s">
        <v>70</v>
      </c>
      <c r="B46" s="31" t="s">
        <v>191</v>
      </c>
      <c r="C46" s="32">
        <v>2282</v>
      </c>
      <c r="D46" s="27" t="s">
        <v>21</v>
      </c>
      <c r="E46" s="71">
        <v>200</v>
      </c>
      <c r="F46" s="43"/>
      <c r="G46" s="43"/>
      <c r="H46" s="66"/>
      <c r="I46" s="61"/>
      <c r="J46" s="41"/>
      <c r="K46" s="41"/>
      <c r="L46" s="72"/>
    </row>
    <row r="47" spans="1:14" ht="26.4" x14ac:dyDescent="0.3">
      <c r="A47" s="57" t="s">
        <v>71</v>
      </c>
      <c r="B47" s="22" t="s">
        <v>72</v>
      </c>
      <c r="C47" s="32">
        <v>2282</v>
      </c>
      <c r="D47" s="27" t="s">
        <v>21</v>
      </c>
      <c r="E47" s="71">
        <v>50</v>
      </c>
      <c r="F47" s="43"/>
      <c r="G47" s="43"/>
      <c r="H47" s="73"/>
      <c r="I47" s="61"/>
      <c r="J47" s="62"/>
      <c r="K47" s="74"/>
      <c r="L47" s="34"/>
    </row>
    <row r="48" spans="1:14" ht="48.75" customHeight="1" x14ac:dyDescent="0.3">
      <c r="A48" s="57" t="s">
        <v>71</v>
      </c>
      <c r="B48" s="31" t="s">
        <v>73</v>
      </c>
      <c r="C48" s="32">
        <v>2282</v>
      </c>
      <c r="D48" s="27" t="s">
        <v>21</v>
      </c>
      <c r="E48" s="46"/>
      <c r="F48" s="43"/>
      <c r="G48" s="43"/>
      <c r="H48" s="73"/>
      <c r="I48" s="75"/>
      <c r="J48" s="20"/>
      <c r="K48" s="76"/>
      <c r="L48" s="77"/>
    </row>
    <row r="49" spans="1:12" ht="56.25" customHeight="1" x14ac:dyDescent="0.3">
      <c r="A49" s="57" t="s">
        <v>74</v>
      </c>
      <c r="B49" s="31" t="s">
        <v>75</v>
      </c>
      <c r="C49" s="75"/>
      <c r="D49" s="27"/>
      <c r="E49" s="75">
        <v>0</v>
      </c>
      <c r="F49" s="75">
        <v>0</v>
      </c>
      <c r="G49" s="75">
        <v>0</v>
      </c>
      <c r="H49" s="75"/>
      <c r="I49" s="75"/>
      <c r="J49" s="20"/>
      <c r="K49" s="20"/>
      <c r="L49" s="78"/>
    </row>
    <row r="50" spans="1:12" x14ac:dyDescent="0.3">
      <c r="A50" s="35"/>
      <c r="B50" s="227" t="s">
        <v>76</v>
      </c>
      <c r="C50" s="228"/>
      <c r="D50" s="228"/>
      <c r="E50" s="228"/>
      <c r="F50" s="228"/>
      <c r="G50" s="228"/>
      <c r="H50" s="228"/>
      <c r="I50" s="228"/>
      <c r="J50" s="228"/>
      <c r="K50" s="229"/>
      <c r="L50" s="36"/>
    </row>
    <row r="51" spans="1:12" ht="72.75" customHeight="1" x14ac:dyDescent="0.3">
      <c r="A51" s="57" t="s">
        <v>77</v>
      </c>
      <c r="B51" s="31" t="s">
        <v>78</v>
      </c>
      <c r="C51" s="32">
        <v>2282</v>
      </c>
      <c r="D51" s="27" t="s">
        <v>21</v>
      </c>
      <c r="E51" s="51">
        <v>540</v>
      </c>
      <c r="F51" s="79"/>
      <c r="G51" s="43"/>
      <c r="H51" s="49"/>
      <c r="I51" s="75"/>
      <c r="J51" s="80"/>
      <c r="K51" s="41"/>
      <c r="L51" s="36"/>
    </row>
    <row r="52" spans="1:12" x14ac:dyDescent="0.3">
      <c r="A52" s="35"/>
      <c r="B52" s="227" t="s">
        <v>79</v>
      </c>
      <c r="C52" s="228"/>
      <c r="D52" s="228"/>
      <c r="E52" s="228"/>
      <c r="F52" s="228"/>
      <c r="G52" s="228"/>
      <c r="H52" s="228"/>
      <c r="I52" s="228"/>
      <c r="J52" s="228"/>
      <c r="K52" s="229"/>
      <c r="L52" s="36"/>
    </row>
    <row r="53" spans="1:12" ht="69" customHeight="1" x14ac:dyDescent="0.3">
      <c r="A53" s="57" t="s">
        <v>80</v>
      </c>
      <c r="B53" s="31" t="s">
        <v>81</v>
      </c>
      <c r="C53" s="32">
        <v>2282</v>
      </c>
      <c r="D53" s="81" t="s">
        <v>21</v>
      </c>
      <c r="E53" s="71">
        <v>0</v>
      </c>
      <c r="F53" s="43">
        <v>0</v>
      </c>
      <c r="G53" s="43">
        <v>0</v>
      </c>
      <c r="H53" s="75"/>
      <c r="I53" s="75"/>
      <c r="J53" s="61"/>
      <c r="K53" s="41"/>
      <c r="L53" s="36"/>
    </row>
    <row r="54" spans="1:12" x14ac:dyDescent="0.3">
      <c r="A54" s="82"/>
      <c r="B54" s="227" t="s">
        <v>82</v>
      </c>
      <c r="C54" s="228"/>
      <c r="D54" s="228"/>
      <c r="E54" s="228"/>
      <c r="F54" s="228"/>
      <c r="G54" s="228"/>
      <c r="H54" s="228"/>
      <c r="I54" s="228"/>
      <c r="J54" s="228"/>
      <c r="K54" s="229"/>
      <c r="L54" s="36"/>
    </row>
    <row r="55" spans="1:12" ht="41.25" customHeight="1" x14ac:dyDescent="0.3">
      <c r="A55" s="57" t="s">
        <v>83</v>
      </c>
      <c r="B55" s="31" t="s">
        <v>84</v>
      </c>
      <c r="C55" s="75"/>
      <c r="D55" s="83" t="s">
        <v>85</v>
      </c>
      <c r="E55" s="75">
        <v>0</v>
      </c>
      <c r="F55" s="75">
        <v>0</v>
      </c>
      <c r="G55" s="75">
        <v>0</v>
      </c>
      <c r="H55" s="75"/>
      <c r="I55" s="75"/>
      <c r="J55" s="84"/>
      <c r="K55" s="84"/>
      <c r="L55" s="36"/>
    </row>
    <row r="56" spans="1:12" x14ac:dyDescent="0.3">
      <c r="A56" s="82"/>
      <c r="B56" s="227" t="s">
        <v>86</v>
      </c>
      <c r="C56" s="228"/>
      <c r="D56" s="228"/>
      <c r="E56" s="228"/>
      <c r="F56" s="228"/>
      <c r="G56" s="228"/>
      <c r="H56" s="228"/>
      <c r="I56" s="228"/>
      <c r="J56" s="228"/>
      <c r="K56" s="229"/>
      <c r="L56" s="36"/>
    </row>
    <row r="57" spans="1:12" ht="58.5" customHeight="1" x14ac:dyDescent="0.3">
      <c r="A57" s="57" t="s">
        <v>87</v>
      </c>
      <c r="B57" s="85" t="s">
        <v>88</v>
      </c>
      <c r="C57" s="86"/>
      <c r="D57" s="83" t="s">
        <v>85</v>
      </c>
      <c r="E57" s="86">
        <v>0</v>
      </c>
      <c r="F57" s="86">
        <v>0</v>
      </c>
      <c r="G57" s="86">
        <v>0</v>
      </c>
      <c r="H57" s="86"/>
      <c r="I57" s="86"/>
      <c r="J57" s="87"/>
      <c r="K57" s="87"/>
      <c r="L57" s="30"/>
    </row>
    <row r="58" spans="1:12" x14ac:dyDescent="0.3">
      <c r="A58" s="88"/>
      <c r="B58" s="224" t="s">
        <v>89</v>
      </c>
      <c r="C58" s="225"/>
      <c r="D58" s="225"/>
      <c r="E58" s="225"/>
      <c r="F58" s="225"/>
      <c r="G58" s="225"/>
      <c r="H58" s="225"/>
      <c r="I58" s="225"/>
      <c r="J58" s="225"/>
      <c r="K58" s="226"/>
      <c r="L58" s="89"/>
    </row>
    <row r="59" spans="1:12" ht="54" customHeight="1" x14ac:dyDescent="0.3">
      <c r="A59" s="57" t="s">
        <v>90</v>
      </c>
      <c r="B59" s="85" t="s">
        <v>91</v>
      </c>
      <c r="C59" s="86"/>
      <c r="D59" s="83" t="s">
        <v>85</v>
      </c>
      <c r="E59" s="86">
        <v>0</v>
      </c>
      <c r="F59" s="86">
        <v>0</v>
      </c>
      <c r="G59" s="86">
        <v>0</v>
      </c>
      <c r="H59" s="86"/>
      <c r="I59" s="86"/>
      <c r="J59" s="87"/>
      <c r="K59" s="87"/>
      <c r="L59" s="89"/>
    </row>
    <row r="60" spans="1:12" x14ac:dyDescent="0.3">
      <c r="A60" s="88"/>
      <c r="B60" s="224" t="s">
        <v>92</v>
      </c>
      <c r="C60" s="225"/>
      <c r="D60" s="225"/>
      <c r="E60" s="225"/>
      <c r="F60" s="225"/>
      <c r="G60" s="225"/>
      <c r="H60" s="225"/>
      <c r="I60" s="225"/>
      <c r="J60" s="225"/>
      <c r="K60" s="226"/>
      <c r="L60" s="89"/>
    </row>
    <row r="61" spans="1:12" ht="66" x14ac:dyDescent="0.3">
      <c r="A61" s="57" t="s">
        <v>93</v>
      </c>
      <c r="B61" s="85" t="s">
        <v>94</v>
      </c>
      <c r="C61" s="32">
        <v>2282</v>
      </c>
      <c r="D61" s="81" t="s">
        <v>21</v>
      </c>
      <c r="E61" s="90">
        <v>0</v>
      </c>
      <c r="F61" s="43">
        <v>0</v>
      </c>
      <c r="G61" s="43"/>
      <c r="H61" s="49"/>
      <c r="I61" s="86"/>
      <c r="J61" s="83"/>
      <c r="K61" s="91"/>
      <c r="L61" s="92"/>
    </row>
    <row r="62" spans="1:12" x14ac:dyDescent="0.3">
      <c r="A62" s="88"/>
      <c r="B62" s="224" t="s">
        <v>95</v>
      </c>
      <c r="C62" s="225"/>
      <c r="D62" s="225"/>
      <c r="E62" s="225"/>
      <c r="F62" s="225"/>
      <c r="G62" s="225"/>
      <c r="H62" s="225"/>
      <c r="I62" s="225"/>
      <c r="J62" s="225"/>
      <c r="K62" s="226"/>
      <c r="L62" s="93"/>
    </row>
    <row r="63" spans="1:12" ht="61.2" x14ac:dyDescent="0.3">
      <c r="A63" s="88" t="s">
        <v>96</v>
      </c>
      <c r="B63" s="85" t="s">
        <v>97</v>
      </c>
      <c r="C63" s="32">
        <v>2282</v>
      </c>
      <c r="D63" s="81" t="s">
        <v>21</v>
      </c>
      <c r="E63" s="90">
        <v>1100</v>
      </c>
      <c r="F63" s="43">
        <v>183</v>
      </c>
      <c r="G63" s="43"/>
      <c r="H63" s="94"/>
      <c r="I63" s="86"/>
      <c r="J63" s="95"/>
      <c r="K63" s="95" t="s">
        <v>1</v>
      </c>
      <c r="L63" s="93"/>
    </row>
    <row r="64" spans="1:12" ht="28.5" customHeight="1" x14ac:dyDescent="0.3">
      <c r="A64" s="88"/>
      <c r="B64" s="96" t="s">
        <v>98</v>
      </c>
      <c r="C64" s="75"/>
      <c r="D64" s="84"/>
      <c r="E64" s="97">
        <f>E14+E15+E17+E19+E21+E23+E25+E27+E29+E31+E33+E35+E37+E39+E40+E41+E42+E43+E44+E45+E46+E47+E48+E49+E51+E53+E55+E57+E59+E61+E63</f>
        <v>30933.5</v>
      </c>
      <c r="F64" s="97">
        <f>F14+F15+F17+F19+F21+F23+F25+F27+F29+F31+F33+F35+F37+F39+F40+F41+F42+F43+F44+F45+F46+F47+F48+F49+F51+F53+F55+F57+F59+F61+F63</f>
        <v>534.20000000000005</v>
      </c>
      <c r="G64" s="97">
        <f>G14+G15+G17+G19+G21+G23+G25+G27+G29+G31+G33+G35+G37+G39+G40+G41+G42+G43+G44+G45+G46+G47+G48+G49+G51+G53+G55+G57+G59+G61+G63</f>
        <v>349.5</v>
      </c>
      <c r="H64" s="97">
        <f>H14+H15+H17+H19+H21+H23+H25+H27+H29+H31+H33+H35+H37+H39+H40+H41+H42+H43+H44+H45+H46+H47+H48+H49+H51+H53+H55+H57+H59+H61+H63</f>
        <v>0</v>
      </c>
      <c r="I64" s="97">
        <f>I14+I15+I17+I19+I21+I23+I25+I27+I29+I31+I33+I35+I37+I39+I40+I41+I42+I43+I44+I45+I46+I47+I48+I49+I51+I53+I55+I57+I59+I61+I63</f>
        <v>14.5</v>
      </c>
      <c r="J64" s="98"/>
      <c r="K64" s="84"/>
      <c r="L64" s="89"/>
    </row>
    <row r="65" spans="1:12" ht="41.25" customHeight="1" x14ac:dyDescent="0.3">
      <c r="A65" s="88"/>
      <c r="B65" s="232" t="s">
        <v>99</v>
      </c>
      <c r="C65" s="244"/>
      <c r="D65" s="244"/>
      <c r="E65" s="244"/>
      <c r="F65" s="244"/>
      <c r="G65" s="244"/>
      <c r="H65" s="244"/>
      <c r="I65" s="244"/>
      <c r="J65" s="244"/>
      <c r="K65" s="245"/>
      <c r="L65" s="30"/>
    </row>
    <row r="66" spans="1:12" ht="204" x14ac:dyDescent="0.3">
      <c r="A66" s="57" t="s">
        <v>100</v>
      </c>
      <c r="B66" s="99" t="s">
        <v>101</v>
      </c>
      <c r="C66" s="23">
        <v>2282</v>
      </c>
      <c r="D66" s="81" t="s">
        <v>21</v>
      </c>
      <c r="E66" s="100">
        <v>2615</v>
      </c>
      <c r="F66" s="43">
        <v>309</v>
      </c>
      <c r="G66" s="43">
        <v>309</v>
      </c>
      <c r="H66" s="94"/>
      <c r="I66" s="101"/>
      <c r="J66" s="102" t="s">
        <v>193</v>
      </c>
      <c r="K66" s="102" t="s">
        <v>194</v>
      </c>
      <c r="L66" s="36"/>
    </row>
    <row r="67" spans="1:12" ht="156" x14ac:dyDescent="0.3">
      <c r="A67" s="57" t="s">
        <v>102</v>
      </c>
      <c r="B67" s="99" t="s">
        <v>103</v>
      </c>
      <c r="C67" s="23">
        <v>2282</v>
      </c>
      <c r="D67" s="81" t="s">
        <v>21</v>
      </c>
      <c r="E67" s="100">
        <v>4500</v>
      </c>
      <c r="F67" s="25">
        <v>649.6</v>
      </c>
      <c r="G67" s="25">
        <v>649.6</v>
      </c>
      <c r="H67" s="49"/>
      <c r="I67" s="101"/>
      <c r="J67" s="104" t="s">
        <v>195</v>
      </c>
      <c r="K67" s="102" t="s">
        <v>196</v>
      </c>
      <c r="L67" s="36"/>
    </row>
    <row r="68" spans="1:12" ht="168" x14ac:dyDescent="0.3">
      <c r="A68" s="57" t="s">
        <v>104</v>
      </c>
      <c r="B68" s="99" t="s">
        <v>105</v>
      </c>
      <c r="C68" s="23">
        <v>2282</v>
      </c>
      <c r="D68" s="81" t="s">
        <v>21</v>
      </c>
      <c r="E68" s="25">
        <v>7800</v>
      </c>
      <c r="F68" s="25">
        <v>1301.5999999999999</v>
      </c>
      <c r="G68" s="25">
        <v>1288.3</v>
      </c>
      <c r="H68" s="94"/>
      <c r="I68" s="101"/>
      <c r="J68" s="104" t="s">
        <v>197</v>
      </c>
      <c r="K68" s="102" t="s">
        <v>198</v>
      </c>
      <c r="L68" s="36"/>
    </row>
    <row r="69" spans="1:12" ht="96" x14ac:dyDescent="0.3">
      <c r="A69" s="57" t="s">
        <v>106</v>
      </c>
      <c r="B69" s="99" t="s">
        <v>107</v>
      </c>
      <c r="C69" s="23">
        <v>2282</v>
      </c>
      <c r="D69" s="81" t="s">
        <v>21</v>
      </c>
      <c r="E69" s="100">
        <v>790</v>
      </c>
      <c r="F69" s="25">
        <v>263.2</v>
      </c>
      <c r="G69" s="25">
        <v>263.2</v>
      </c>
      <c r="H69" s="103"/>
      <c r="I69" s="101"/>
      <c r="J69" s="104" t="s">
        <v>199</v>
      </c>
      <c r="K69" s="102" t="s">
        <v>200</v>
      </c>
      <c r="L69" s="36"/>
    </row>
    <row r="70" spans="1:12" ht="108" x14ac:dyDescent="0.3">
      <c r="A70" s="57" t="s">
        <v>108</v>
      </c>
      <c r="B70" s="99" t="s">
        <v>109</v>
      </c>
      <c r="C70" s="23">
        <v>2282</v>
      </c>
      <c r="D70" s="81" t="s">
        <v>21</v>
      </c>
      <c r="E70" s="100">
        <v>5035</v>
      </c>
      <c r="F70" s="25">
        <v>788.2</v>
      </c>
      <c r="G70" s="25">
        <v>788.2</v>
      </c>
      <c r="H70" s="49"/>
      <c r="I70" s="101"/>
      <c r="J70" s="102" t="s">
        <v>201</v>
      </c>
      <c r="K70" s="102" t="s">
        <v>206</v>
      </c>
      <c r="L70" s="36"/>
    </row>
    <row r="71" spans="1:12" ht="198" x14ac:dyDescent="0.3">
      <c r="A71" s="57" t="s">
        <v>110</v>
      </c>
      <c r="B71" s="99" t="s">
        <v>111</v>
      </c>
      <c r="C71" s="23">
        <v>2282</v>
      </c>
      <c r="D71" s="81" t="s">
        <v>21</v>
      </c>
      <c r="E71" s="100">
        <v>4165</v>
      </c>
      <c r="F71" s="25">
        <v>0</v>
      </c>
      <c r="G71" s="25">
        <v>0</v>
      </c>
      <c r="H71" s="49"/>
      <c r="I71" s="101"/>
      <c r="J71" s="196" t="s">
        <v>202</v>
      </c>
      <c r="K71" s="102" t="s">
        <v>203</v>
      </c>
      <c r="L71" s="36"/>
    </row>
    <row r="72" spans="1:12" ht="92.4" x14ac:dyDescent="0.3">
      <c r="A72" s="57" t="s">
        <v>112</v>
      </c>
      <c r="B72" s="99" t="s">
        <v>113</v>
      </c>
      <c r="C72" s="23">
        <v>2282</v>
      </c>
      <c r="D72" s="81" t="s">
        <v>21</v>
      </c>
      <c r="E72" s="100">
        <v>925</v>
      </c>
      <c r="F72" s="25">
        <v>0</v>
      </c>
      <c r="G72" s="25">
        <v>0</v>
      </c>
      <c r="H72" s="49"/>
      <c r="I72" s="101"/>
      <c r="J72" s="104" t="s">
        <v>204</v>
      </c>
      <c r="K72" s="102" t="s">
        <v>205</v>
      </c>
      <c r="L72" s="34"/>
    </row>
    <row r="73" spans="1:12" ht="132" x14ac:dyDescent="0.3">
      <c r="A73" s="57" t="s">
        <v>114</v>
      </c>
      <c r="B73" s="99" t="s">
        <v>115</v>
      </c>
      <c r="C73" s="23">
        <v>2282</v>
      </c>
      <c r="D73" s="81" t="s">
        <v>21</v>
      </c>
      <c r="E73" s="100">
        <v>4750</v>
      </c>
      <c r="F73" s="25">
        <v>643.1</v>
      </c>
      <c r="G73" s="25">
        <v>617</v>
      </c>
      <c r="H73" s="49"/>
      <c r="I73" s="101"/>
      <c r="J73" s="104" t="s">
        <v>207</v>
      </c>
      <c r="K73" s="102" t="s">
        <v>208</v>
      </c>
      <c r="L73" s="36"/>
    </row>
    <row r="74" spans="1:12" ht="26.4" x14ac:dyDescent="0.3">
      <c r="A74" s="57" t="s">
        <v>116</v>
      </c>
      <c r="B74" s="99" t="s">
        <v>117</v>
      </c>
      <c r="C74" s="23">
        <v>2282</v>
      </c>
      <c r="D74" s="81" t="s">
        <v>21</v>
      </c>
      <c r="E74" s="100">
        <v>320</v>
      </c>
      <c r="F74" s="25">
        <v>0</v>
      </c>
      <c r="G74" s="25">
        <v>0</v>
      </c>
      <c r="H74" s="49"/>
      <c r="I74" s="101"/>
      <c r="J74" s="105"/>
      <c r="K74" s="102"/>
      <c r="L74" s="36"/>
    </row>
    <row r="75" spans="1:12" ht="52.5" customHeight="1" x14ac:dyDescent="0.3">
      <c r="A75" s="57" t="s">
        <v>118</v>
      </c>
      <c r="B75" s="99" t="s">
        <v>119</v>
      </c>
      <c r="C75" s="106">
        <v>2282</v>
      </c>
      <c r="D75" s="81" t="s">
        <v>85</v>
      </c>
      <c r="E75" s="25">
        <v>0</v>
      </c>
      <c r="F75" s="25">
        <v>0</v>
      </c>
      <c r="G75" s="25">
        <v>0</v>
      </c>
      <c r="H75" s="107"/>
      <c r="I75" s="101"/>
      <c r="J75" s="108"/>
      <c r="K75" s="108"/>
      <c r="L75" s="36"/>
    </row>
    <row r="76" spans="1:12" ht="24.75" customHeight="1" x14ac:dyDescent="0.3">
      <c r="A76" s="57"/>
      <c r="B76" s="109" t="s">
        <v>120</v>
      </c>
      <c r="C76" s="110"/>
      <c r="D76" s="87"/>
      <c r="E76" s="111">
        <f>SUM(E66:E75)</f>
        <v>30900</v>
      </c>
      <c r="F76" s="111">
        <f>SUM(F66:F75)</f>
        <v>3954.6999999999994</v>
      </c>
      <c r="G76" s="111">
        <f>SUM(G66:G75)</f>
        <v>3915.3</v>
      </c>
      <c r="H76" s="82">
        <f>SUM(H66:H75)</f>
        <v>0</v>
      </c>
      <c r="I76" s="112"/>
      <c r="J76" s="113"/>
      <c r="K76" s="113"/>
      <c r="L76" s="36"/>
    </row>
    <row r="77" spans="1:12" ht="20.25" customHeight="1" x14ac:dyDescent="0.3">
      <c r="A77" s="88"/>
      <c r="B77" s="246" t="s">
        <v>121</v>
      </c>
      <c r="C77" s="247"/>
      <c r="D77" s="247"/>
      <c r="E77" s="247"/>
      <c r="F77" s="247"/>
      <c r="G77" s="247"/>
      <c r="H77" s="247"/>
      <c r="I77" s="247"/>
      <c r="J77" s="247"/>
      <c r="K77" s="248"/>
      <c r="L77" s="114"/>
    </row>
    <row r="78" spans="1:12" ht="26.4" x14ac:dyDescent="0.3">
      <c r="A78" s="57" t="s">
        <v>122</v>
      </c>
      <c r="B78" s="99" t="s">
        <v>123</v>
      </c>
      <c r="C78" s="23">
        <v>2282</v>
      </c>
      <c r="D78" s="81" t="s">
        <v>21</v>
      </c>
      <c r="E78" s="51">
        <v>560</v>
      </c>
      <c r="F78" s="43"/>
      <c r="G78" s="43"/>
      <c r="H78" s="115"/>
      <c r="I78" s="61"/>
      <c r="J78" s="41"/>
      <c r="K78" s="45"/>
      <c r="L78" s="36"/>
    </row>
    <row r="79" spans="1:12" ht="79.2" x14ac:dyDescent="0.3">
      <c r="A79" s="57" t="s">
        <v>124</v>
      </c>
      <c r="B79" s="99" t="s">
        <v>125</v>
      </c>
      <c r="C79" s="23">
        <v>2282</v>
      </c>
      <c r="D79" s="81" t="s">
        <v>21</v>
      </c>
      <c r="E79" s="51">
        <v>0</v>
      </c>
      <c r="F79" s="43">
        <v>0</v>
      </c>
      <c r="G79" s="43"/>
      <c r="H79" s="61"/>
      <c r="I79" s="61"/>
      <c r="J79" s="116"/>
      <c r="K79" s="117"/>
      <c r="L79" s="36"/>
    </row>
    <row r="80" spans="1:12" ht="66" x14ac:dyDescent="0.3">
      <c r="A80" s="57" t="s">
        <v>126</v>
      </c>
      <c r="B80" s="31" t="s">
        <v>127</v>
      </c>
      <c r="C80" s="101">
        <v>2282</v>
      </c>
      <c r="D80" s="81" t="s">
        <v>21</v>
      </c>
      <c r="E80" s="51">
        <v>0</v>
      </c>
      <c r="F80" s="43">
        <v>0</v>
      </c>
      <c r="G80" s="43"/>
      <c r="H80" s="49"/>
      <c r="I80" s="61"/>
      <c r="J80" s="118"/>
      <c r="K80" s="119"/>
      <c r="L80" s="36"/>
    </row>
    <row r="81" spans="1:12" ht="79.8" x14ac:dyDescent="0.3">
      <c r="A81" s="57" t="s">
        <v>128</v>
      </c>
      <c r="B81" s="99" t="s">
        <v>129</v>
      </c>
      <c r="C81" s="101">
        <v>2282</v>
      </c>
      <c r="D81" s="81" t="s">
        <v>21</v>
      </c>
      <c r="E81" s="71">
        <v>1105</v>
      </c>
      <c r="F81" s="43"/>
      <c r="G81" s="43"/>
      <c r="H81" s="73"/>
      <c r="I81" s="51"/>
      <c r="J81" s="118"/>
      <c r="K81" s="48" t="s">
        <v>238</v>
      </c>
      <c r="L81" s="36"/>
    </row>
    <row r="82" spans="1:12" ht="66.599999999999994" x14ac:dyDescent="0.3">
      <c r="A82" s="57" t="s">
        <v>130</v>
      </c>
      <c r="B82" s="99" t="s">
        <v>131</v>
      </c>
      <c r="C82" s="101">
        <v>2282</v>
      </c>
      <c r="D82" s="81" t="s">
        <v>21</v>
      </c>
      <c r="E82" s="51">
        <v>4000</v>
      </c>
      <c r="F82" s="43"/>
      <c r="G82" s="43"/>
      <c r="H82" s="120"/>
      <c r="I82" s="43"/>
      <c r="J82" s="118"/>
      <c r="K82" s="48" t="s">
        <v>239</v>
      </c>
      <c r="L82" s="36"/>
    </row>
    <row r="83" spans="1:12" ht="19.5" customHeight="1" x14ac:dyDescent="0.3">
      <c r="A83" s="57"/>
      <c r="B83" s="109" t="s">
        <v>132</v>
      </c>
      <c r="C83" s="75"/>
      <c r="D83" s="87"/>
      <c r="E83" s="121">
        <f>SUM(E78:E82)</f>
        <v>5665</v>
      </c>
      <c r="F83" s="121">
        <f>SUM(F78:F82)</f>
        <v>0</v>
      </c>
      <c r="G83" s="121">
        <f>SUM(G78:G82)</f>
        <v>0</v>
      </c>
      <c r="H83" s="121">
        <f>SUM(H78:H82)</f>
        <v>0</v>
      </c>
      <c r="I83" s="121">
        <f>SUM(I78:I82)</f>
        <v>0</v>
      </c>
      <c r="J83" s="84"/>
      <c r="K83" s="84"/>
      <c r="L83" s="36"/>
    </row>
    <row r="84" spans="1:12" ht="34.5" customHeight="1" x14ac:dyDescent="0.3">
      <c r="A84" s="57"/>
      <c r="B84" s="238" t="s">
        <v>133</v>
      </c>
      <c r="C84" s="239"/>
      <c r="D84" s="239"/>
      <c r="E84" s="239"/>
      <c r="F84" s="239"/>
      <c r="G84" s="239"/>
      <c r="H84" s="239"/>
      <c r="I84" s="239"/>
      <c r="J84" s="239"/>
      <c r="K84" s="240"/>
      <c r="L84" s="36"/>
    </row>
    <row r="85" spans="1:12" ht="52.8" x14ac:dyDescent="0.3">
      <c r="A85" s="57" t="s">
        <v>134</v>
      </c>
      <c r="B85" s="31" t="s">
        <v>135</v>
      </c>
      <c r="C85" s="75">
        <v>2282</v>
      </c>
      <c r="D85" s="81" t="s">
        <v>21</v>
      </c>
      <c r="E85" s="65">
        <v>0</v>
      </c>
      <c r="F85" s="43">
        <v>0</v>
      </c>
      <c r="G85" s="43"/>
      <c r="H85" s="49"/>
      <c r="I85" s="122"/>
      <c r="J85" s="41"/>
      <c r="K85" s="123"/>
      <c r="L85" s="124"/>
    </row>
    <row r="86" spans="1:12" ht="52.5" customHeight="1" x14ac:dyDescent="0.3">
      <c r="A86" s="57" t="s">
        <v>136</v>
      </c>
      <c r="B86" s="31" t="s">
        <v>137</v>
      </c>
      <c r="C86" s="75">
        <v>2282</v>
      </c>
      <c r="D86" s="81" t="s">
        <v>21</v>
      </c>
      <c r="E86" s="65">
        <v>540.5</v>
      </c>
      <c r="F86" s="43"/>
      <c r="G86" s="43"/>
      <c r="H86" s="67"/>
      <c r="I86" s="61"/>
      <c r="J86" s="125"/>
      <c r="K86" s="41"/>
      <c r="L86" s="36"/>
    </row>
    <row r="87" spans="1:12" ht="48" customHeight="1" x14ac:dyDescent="0.3">
      <c r="A87" s="57" t="s">
        <v>138</v>
      </c>
      <c r="B87" s="31" t="s">
        <v>139</v>
      </c>
      <c r="C87" s="75">
        <v>2282</v>
      </c>
      <c r="D87" s="81" t="s">
        <v>21</v>
      </c>
      <c r="E87" s="65">
        <v>0</v>
      </c>
      <c r="F87" s="43">
        <v>0</v>
      </c>
      <c r="G87" s="43">
        <v>0</v>
      </c>
      <c r="H87" s="55"/>
      <c r="I87" s="61"/>
      <c r="J87" s="125"/>
      <c r="K87" s="41"/>
      <c r="L87" s="126"/>
    </row>
    <row r="88" spans="1:12" ht="24" customHeight="1" x14ac:dyDescent="0.3">
      <c r="A88" s="57"/>
      <c r="B88" s="109" t="s">
        <v>140</v>
      </c>
      <c r="C88" s="75"/>
      <c r="D88" s="87"/>
      <c r="E88" s="127">
        <f>SUM(E85:E87)</f>
        <v>540.5</v>
      </c>
      <c r="F88" s="121">
        <f>SUM(F85:F87)</f>
        <v>0</v>
      </c>
      <c r="G88" s="121">
        <f>SUM(G85:G87)</f>
        <v>0</v>
      </c>
      <c r="H88" s="121">
        <f>SUM(H85:H87)</f>
        <v>0</v>
      </c>
      <c r="I88" s="121">
        <f>SUM(I85:I87)</f>
        <v>0</v>
      </c>
      <c r="J88" s="84"/>
      <c r="K88" s="84"/>
      <c r="L88" s="36"/>
    </row>
    <row r="89" spans="1:12" ht="49.5" customHeight="1" x14ac:dyDescent="0.3">
      <c r="A89" s="57"/>
      <c r="B89" s="238" t="s">
        <v>141</v>
      </c>
      <c r="C89" s="239"/>
      <c r="D89" s="239"/>
      <c r="E89" s="239"/>
      <c r="F89" s="239"/>
      <c r="G89" s="239"/>
      <c r="H89" s="239"/>
      <c r="I89" s="239"/>
      <c r="J89" s="239"/>
      <c r="K89" s="240"/>
      <c r="L89" s="36"/>
    </row>
    <row r="90" spans="1:12" ht="66" x14ac:dyDescent="0.3">
      <c r="A90" s="57" t="s">
        <v>142</v>
      </c>
      <c r="B90" s="31" t="s">
        <v>143</v>
      </c>
      <c r="C90" s="75">
        <v>2282</v>
      </c>
      <c r="D90" s="81" t="s">
        <v>21</v>
      </c>
      <c r="E90" s="51">
        <v>50650</v>
      </c>
      <c r="F90" s="67"/>
      <c r="G90" s="120"/>
      <c r="H90" s="49"/>
      <c r="I90" s="61"/>
      <c r="J90" s="80"/>
      <c r="K90" s="80"/>
      <c r="L90" s="36"/>
    </row>
    <row r="91" spans="1:12" x14ac:dyDescent="0.3">
      <c r="A91" s="57"/>
      <c r="B91" s="31"/>
      <c r="C91" s="75"/>
      <c r="D91" s="81"/>
      <c r="E91" s="51"/>
      <c r="F91" s="67"/>
      <c r="G91" s="120"/>
      <c r="H91" s="120"/>
      <c r="I91" s="61"/>
      <c r="J91" s="80"/>
      <c r="K91" s="80"/>
      <c r="L91" s="36"/>
    </row>
    <row r="92" spans="1:12" ht="24" customHeight="1" x14ac:dyDescent="0.3">
      <c r="A92" s="57"/>
      <c r="B92" s="109" t="s">
        <v>144</v>
      </c>
      <c r="C92" s="75"/>
      <c r="D92" s="27"/>
      <c r="E92" s="121">
        <f>SUM(E90)</f>
        <v>50650</v>
      </c>
      <c r="F92" s="121">
        <f>SUM(F90)</f>
        <v>0</v>
      </c>
      <c r="G92" s="121">
        <f>SUM(G90)</f>
        <v>0</v>
      </c>
      <c r="H92" s="121">
        <f>SUM(H90)</f>
        <v>0</v>
      </c>
      <c r="I92" s="75"/>
      <c r="J92" s="75"/>
      <c r="K92" s="84"/>
      <c r="L92" s="36"/>
    </row>
    <row r="93" spans="1:12" ht="15.6" x14ac:dyDescent="0.3">
      <c r="A93" s="57"/>
      <c r="B93" s="246" t="s">
        <v>145</v>
      </c>
      <c r="C93" s="247"/>
      <c r="D93" s="247"/>
      <c r="E93" s="247"/>
      <c r="F93" s="247"/>
      <c r="G93" s="247"/>
      <c r="H93" s="247"/>
      <c r="I93" s="247"/>
      <c r="J93" s="247"/>
      <c r="K93" s="248"/>
      <c r="L93" s="36"/>
    </row>
    <row r="94" spans="1:12" ht="52.8" x14ac:dyDescent="0.3">
      <c r="A94" s="57" t="s">
        <v>146</v>
      </c>
      <c r="B94" s="31" t="s">
        <v>147</v>
      </c>
      <c r="C94" s="75">
        <v>2282</v>
      </c>
      <c r="D94" s="81" t="s">
        <v>21</v>
      </c>
      <c r="E94" s="46">
        <v>0</v>
      </c>
      <c r="F94" s="43">
        <v>0</v>
      </c>
      <c r="G94" s="43">
        <v>0</v>
      </c>
      <c r="H94" s="71"/>
      <c r="I94" s="61"/>
      <c r="J94" s="69"/>
      <c r="K94" s="45"/>
      <c r="L94" s="36"/>
    </row>
    <row r="95" spans="1:12" ht="45.75" customHeight="1" x14ac:dyDescent="0.3">
      <c r="A95" s="57" t="s">
        <v>148</v>
      </c>
      <c r="B95" s="31" t="s">
        <v>149</v>
      </c>
      <c r="C95" s="75"/>
      <c r="D95" s="81" t="s">
        <v>21</v>
      </c>
      <c r="E95" s="46">
        <v>0</v>
      </c>
      <c r="F95" s="43">
        <v>0</v>
      </c>
      <c r="G95" s="43">
        <v>0</v>
      </c>
      <c r="H95" s="75"/>
      <c r="I95" s="128"/>
      <c r="J95" s="84"/>
      <c r="K95" s="129"/>
      <c r="L95" s="36"/>
    </row>
    <row r="96" spans="1:12" ht="26.25" customHeight="1" x14ac:dyDescent="0.3">
      <c r="A96" s="57"/>
      <c r="B96" s="109" t="s">
        <v>150</v>
      </c>
      <c r="C96" s="75"/>
      <c r="D96" s="81"/>
      <c r="E96" s="121">
        <f>SUM(E94:E95)</f>
        <v>0</v>
      </c>
      <c r="F96" s="121">
        <f>SUM(F94:F95)</f>
        <v>0</v>
      </c>
      <c r="G96" s="121">
        <f>SUM(G94:G95)</f>
        <v>0</v>
      </c>
      <c r="H96" s="121"/>
      <c r="I96" s="121"/>
      <c r="J96" s="130"/>
      <c r="K96" s="84"/>
      <c r="L96" s="36"/>
    </row>
    <row r="97" spans="1:12" ht="15.6" x14ac:dyDescent="0.3">
      <c r="A97" s="57"/>
      <c r="B97" s="246" t="s">
        <v>151</v>
      </c>
      <c r="C97" s="247"/>
      <c r="D97" s="247"/>
      <c r="E97" s="247"/>
      <c r="F97" s="247"/>
      <c r="G97" s="247"/>
      <c r="H97" s="247"/>
      <c r="I97" s="247"/>
      <c r="J97" s="247"/>
      <c r="K97" s="248"/>
      <c r="L97" s="36"/>
    </row>
    <row r="98" spans="1:12" ht="84" customHeight="1" x14ac:dyDescent="0.3">
      <c r="A98" s="57" t="s">
        <v>152</v>
      </c>
      <c r="B98" s="31" t="s">
        <v>153</v>
      </c>
      <c r="C98" s="75">
        <v>2282</v>
      </c>
      <c r="D98" s="81" t="s">
        <v>21</v>
      </c>
      <c r="E98" s="131">
        <v>0</v>
      </c>
      <c r="F98" s="43">
        <v>0</v>
      </c>
      <c r="G98" s="43">
        <v>0</v>
      </c>
      <c r="H98" s="46"/>
      <c r="I98" s="75"/>
      <c r="J98" s="132"/>
      <c r="K98" s="41"/>
      <c r="L98" s="36"/>
    </row>
    <row r="99" spans="1:12" ht="22.5" customHeight="1" x14ac:dyDescent="0.3">
      <c r="A99" s="57"/>
      <c r="B99" s="96" t="s">
        <v>154</v>
      </c>
      <c r="C99" s="75"/>
      <c r="D99" s="81"/>
      <c r="E99" s="133">
        <f>SUM(E98)</f>
        <v>0</v>
      </c>
      <c r="F99" s="134">
        <f>SUM(F98)</f>
        <v>0</v>
      </c>
      <c r="G99" s="135">
        <f>SUM(G98)</f>
        <v>0</v>
      </c>
      <c r="H99" s="136"/>
      <c r="I99" s="75"/>
      <c r="J99" s="61"/>
      <c r="K99" s="129"/>
      <c r="L99" s="36"/>
    </row>
    <row r="100" spans="1:12" ht="15.6" x14ac:dyDescent="0.3">
      <c r="A100" s="57"/>
      <c r="B100" s="246" t="s">
        <v>155</v>
      </c>
      <c r="C100" s="247"/>
      <c r="D100" s="247"/>
      <c r="E100" s="247"/>
      <c r="F100" s="247"/>
      <c r="G100" s="247"/>
      <c r="H100" s="247"/>
      <c r="I100" s="247"/>
      <c r="J100" s="247"/>
      <c r="K100" s="248"/>
      <c r="L100" s="36"/>
    </row>
    <row r="101" spans="1:12" ht="48.75" customHeight="1" x14ac:dyDescent="0.3">
      <c r="A101" s="57" t="s">
        <v>156</v>
      </c>
      <c r="B101" s="31" t="s">
        <v>157</v>
      </c>
      <c r="C101" s="75">
        <v>2282</v>
      </c>
      <c r="D101" s="81" t="s">
        <v>21</v>
      </c>
      <c r="E101" s="65">
        <v>431</v>
      </c>
      <c r="F101" s="43"/>
      <c r="G101" s="43"/>
      <c r="H101" s="49"/>
      <c r="I101" s="137"/>
      <c r="J101" s="138"/>
      <c r="K101" s="41"/>
      <c r="L101" s="34"/>
    </row>
    <row r="102" spans="1:12" ht="29.25" customHeight="1" x14ac:dyDescent="0.3">
      <c r="A102" s="57"/>
      <c r="B102" s="96" t="s">
        <v>158</v>
      </c>
      <c r="C102" s="75"/>
      <c r="D102" s="81"/>
      <c r="E102" s="139">
        <f>SUM(E101)</f>
        <v>431</v>
      </c>
      <c r="F102" s="134">
        <f>SUM(F101)</f>
        <v>0</v>
      </c>
      <c r="G102" s="134">
        <f>SUM(G101)</f>
        <v>0</v>
      </c>
      <c r="H102" s="140">
        <f>SUM(H101)</f>
        <v>0</v>
      </c>
      <c r="I102" s="75"/>
      <c r="J102" s="61"/>
      <c r="K102" s="129"/>
      <c r="L102" s="36"/>
    </row>
    <row r="103" spans="1:12" ht="15.6" x14ac:dyDescent="0.3">
      <c r="A103" s="57"/>
      <c r="B103" s="246" t="s">
        <v>159</v>
      </c>
      <c r="C103" s="247"/>
      <c r="D103" s="247"/>
      <c r="E103" s="247"/>
      <c r="F103" s="247"/>
      <c r="G103" s="247"/>
      <c r="H103" s="247"/>
      <c r="I103" s="247"/>
      <c r="J103" s="247"/>
      <c r="K103" s="248"/>
      <c r="L103" s="36"/>
    </row>
    <row r="104" spans="1:12" ht="81" customHeight="1" x14ac:dyDescent="0.3">
      <c r="A104" s="57" t="s">
        <v>160</v>
      </c>
      <c r="B104" s="31" t="s">
        <v>161</v>
      </c>
      <c r="C104" s="75">
        <v>2282</v>
      </c>
      <c r="D104" s="81" t="s">
        <v>21</v>
      </c>
      <c r="E104" s="65">
        <v>0</v>
      </c>
      <c r="F104" s="43">
        <v>0</v>
      </c>
      <c r="G104" s="43"/>
      <c r="H104" s="46"/>
      <c r="I104" s="75"/>
      <c r="J104" s="41"/>
      <c r="K104" s="129"/>
      <c r="L104" s="36"/>
    </row>
    <row r="105" spans="1:12" ht="17.25" customHeight="1" x14ac:dyDescent="0.3">
      <c r="A105" s="57"/>
      <c r="B105" s="141" t="s">
        <v>162</v>
      </c>
      <c r="C105" s="59"/>
      <c r="D105" s="81"/>
      <c r="E105" s="142">
        <f>SUM(E104)</f>
        <v>0</v>
      </c>
      <c r="F105" s="143">
        <f>SUM(F104)</f>
        <v>0</v>
      </c>
      <c r="G105" s="143">
        <f>SUM(G104)</f>
        <v>0</v>
      </c>
      <c r="H105" s="143">
        <f>SUM(H104)</f>
        <v>0</v>
      </c>
      <c r="I105" s="59"/>
      <c r="J105" s="144"/>
      <c r="K105" s="144"/>
      <c r="L105" s="145"/>
    </row>
    <row r="106" spans="1:12" ht="36" customHeight="1" x14ac:dyDescent="0.3">
      <c r="A106" s="57"/>
      <c r="B106" s="256" t="s">
        <v>183</v>
      </c>
      <c r="C106" s="257"/>
      <c r="D106" s="257"/>
      <c r="E106" s="257"/>
      <c r="F106" s="257"/>
      <c r="G106" s="257"/>
      <c r="H106" s="257"/>
      <c r="I106" s="257"/>
      <c r="J106" s="257"/>
      <c r="K106" s="257"/>
      <c r="L106" s="258"/>
    </row>
    <row r="107" spans="1:12" ht="84" x14ac:dyDescent="0.3">
      <c r="A107" s="193" t="s">
        <v>188</v>
      </c>
      <c r="B107" s="146" t="s">
        <v>187</v>
      </c>
      <c r="C107" s="75">
        <v>2282</v>
      </c>
      <c r="D107" s="81" t="s">
        <v>21</v>
      </c>
      <c r="E107" s="147">
        <v>451541.4</v>
      </c>
      <c r="F107" s="148">
        <f>110958.5+123</f>
        <v>111081.5</v>
      </c>
      <c r="G107" s="46">
        <v>110524.1</v>
      </c>
      <c r="H107" s="149"/>
      <c r="I107" s="148"/>
      <c r="J107" s="150" t="s">
        <v>192</v>
      </c>
      <c r="K107" s="151" t="s">
        <v>246</v>
      </c>
      <c r="L107" s="145"/>
    </row>
    <row r="108" spans="1:12" ht="20.25" customHeight="1" x14ac:dyDescent="0.3">
      <c r="A108" s="57"/>
      <c r="B108" s="141" t="s">
        <v>184</v>
      </c>
      <c r="C108" s="59"/>
      <c r="D108" s="81"/>
      <c r="E108" s="152">
        <f>SUM(E107)</f>
        <v>451541.4</v>
      </c>
      <c r="F108" s="194">
        <f>SUM(F107)</f>
        <v>111081.5</v>
      </c>
      <c r="G108" s="194">
        <f>SUM(G107)</f>
        <v>110524.1</v>
      </c>
      <c r="H108" s="154">
        <f>SUM(H107)</f>
        <v>0</v>
      </c>
      <c r="I108" s="155"/>
      <c r="J108" s="144"/>
      <c r="K108" s="144"/>
      <c r="L108" s="145"/>
    </row>
    <row r="109" spans="1:12" ht="33" customHeight="1" x14ac:dyDescent="0.3">
      <c r="A109" s="57"/>
      <c r="B109" s="238" t="s">
        <v>185</v>
      </c>
      <c r="C109" s="239"/>
      <c r="D109" s="239"/>
      <c r="E109" s="239"/>
      <c r="F109" s="239"/>
      <c r="G109" s="239"/>
      <c r="H109" s="239"/>
      <c r="I109" s="239"/>
      <c r="J109" s="239"/>
      <c r="K109" s="240"/>
      <c r="L109" s="145"/>
    </row>
    <row r="110" spans="1:12" ht="117.75" customHeight="1" x14ac:dyDescent="0.3">
      <c r="A110" s="193" t="s">
        <v>186</v>
      </c>
      <c r="B110" s="192" t="s">
        <v>189</v>
      </c>
      <c r="C110" s="75">
        <v>2282</v>
      </c>
      <c r="D110" s="81" t="s">
        <v>21</v>
      </c>
      <c r="E110" s="152">
        <v>0</v>
      </c>
      <c r="F110" s="194">
        <v>0</v>
      </c>
      <c r="G110" s="153"/>
      <c r="H110" s="154"/>
      <c r="I110" s="155"/>
      <c r="J110" s="144"/>
      <c r="K110" s="144"/>
      <c r="L110" s="145"/>
    </row>
    <row r="111" spans="1:12" ht="15.6" x14ac:dyDescent="0.3">
      <c r="A111" s="57"/>
      <c r="B111" s="141" t="s">
        <v>190</v>
      </c>
      <c r="C111" s="59"/>
      <c r="D111" s="81"/>
      <c r="E111" s="152">
        <f>SUM(E110)</f>
        <v>0</v>
      </c>
      <c r="F111" s="153">
        <f>SUM(F110)</f>
        <v>0</v>
      </c>
      <c r="G111" s="153">
        <f>SUM(G110)</f>
        <v>0</v>
      </c>
      <c r="H111" s="154">
        <f>SUM(H110)</f>
        <v>0</v>
      </c>
      <c r="I111" s="155"/>
      <c r="J111" s="144"/>
      <c r="K111" s="144"/>
      <c r="L111" s="145"/>
    </row>
    <row r="112" spans="1:12" x14ac:dyDescent="0.3">
      <c r="A112" s="35"/>
      <c r="B112" s="60"/>
      <c r="C112" s="23"/>
      <c r="D112" s="81"/>
      <c r="E112" s="156"/>
      <c r="F112" s="156"/>
      <c r="G112" s="156"/>
      <c r="H112" s="156"/>
      <c r="I112" s="156"/>
      <c r="J112" s="84"/>
      <c r="K112" s="60"/>
      <c r="L112" s="145"/>
    </row>
    <row r="113" spans="1:12" ht="24" customHeight="1" x14ac:dyDescent="0.3">
      <c r="A113" s="235" t="s">
        <v>163</v>
      </c>
      <c r="B113" s="254"/>
      <c r="C113" s="254"/>
      <c r="D113" s="255"/>
      <c r="E113" s="157">
        <f>E64+E76+E83+E88+E92+E96+E98+E102+E105+E108+E111</f>
        <v>570661.4</v>
      </c>
      <c r="F113" s="157">
        <f>F64+F76+F83+F88+F92+F96+F98+F102+F105+F108+F111</f>
        <v>115570.4</v>
      </c>
      <c r="G113" s="157">
        <f>G64+G76+G83+G88+G92+G96+G98+G102+G105+G108+G111</f>
        <v>114788.90000000001</v>
      </c>
      <c r="H113" s="157">
        <f>H64+H76+H83+H88+H92+H96+H98+H102+H105+H108+H111</f>
        <v>0</v>
      </c>
      <c r="I113" s="157">
        <f>I64+I76+I83+I88+I92+I96+I98+I102+I105+I108+I111</f>
        <v>14.5</v>
      </c>
      <c r="J113" s="33"/>
      <c r="K113" s="27"/>
      <c r="L113" s="158"/>
    </row>
    <row r="114" spans="1:12" x14ac:dyDescent="0.3">
      <c r="A114" s="235" t="s">
        <v>164</v>
      </c>
      <c r="B114" s="254"/>
      <c r="C114" s="254"/>
      <c r="D114" s="255"/>
      <c r="E114" s="157"/>
      <c r="F114" s="157"/>
      <c r="G114" s="157"/>
      <c r="H114" s="159"/>
      <c r="I114" s="160"/>
      <c r="J114" s="33"/>
      <c r="K114" s="27"/>
      <c r="L114" s="161"/>
    </row>
    <row r="115" spans="1:12" x14ac:dyDescent="0.3">
      <c r="A115" s="235" t="s">
        <v>165</v>
      </c>
      <c r="B115" s="254"/>
      <c r="C115" s="254"/>
      <c r="D115" s="255"/>
      <c r="E115" s="157">
        <v>570661.4</v>
      </c>
      <c r="F115" s="157">
        <v>115570.4</v>
      </c>
      <c r="G115" s="157">
        <v>114788.9</v>
      </c>
      <c r="H115" s="157">
        <v>0</v>
      </c>
      <c r="I115" s="157">
        <f>I66+I78+I85+I90+I94+I98+I100+I104+I113</f>
        <v>14.5</v>
      </c>
      <c r="J115" s="33"/>
      <c r="K115" s="27"/>
      <c r="L115" s="162"/>
    </row>
    <row r="116" spans="1:12" x14ac:dyDescent="0.3">
      <c r="A116" s="235"/>
      <c r="B116" s="254"/>
      <c r="C116" s="254"/>
      <c r="D116" s="255"/>
      <c r="E116" s="157"/>
      <c r="F116" s="157"/>
      <c r="G116" s="157"/>
      <c r="H116" s="163"/>
      <c r="I116" s="157"/>
      <c r="J116" s="164"/>
      <c r="K116" s="27"/>
      <c r="L116" s="162"/>
    </row>
    <row r="117" spans="1:12" x14ac:dyDescent="0.3">
      <c r="A117" s="165"/>
      <c r="B117" s="165"/>
      <c r="C117" s="165"/>
      <c r="D117" s="165"/>
      <c r="E117" s="165"/>
      <c r="F117" s="165"/>
      <c r="G117" s="166"/>
      <c r="H117" s="166"/>
      <c r="I117" s="167"/>
      <c r="J117" s="168"/>
      <c r="K117" s="168"/>
      <c r="L117" s="166"/>
    </row>
    <row r="118" spans="1:12" x14ac:dyDescent="0.3">
      <c r="A118" s="252" t="s">
        <v>166</v>
      </c>
      <c r="B118" s="252"/>
      <c r="C118" s="252"/>
      <c r="D118" s="252"/>
      <c r="E118" s="252"/>
      <c r="F118" s="252"/>
      <c r="G118" s="252"/>
      <c r="H118" s="252"/>
      <c r="I118" s="252"/>
      <c r="J118" s="252"/>
      <c r="K118" s="252"/>
      <c r="L118" s="252"/>
    </row>
    <row r="119" spans="1:12" x14ac:dyDescent="0.3">
      <c r="A119" s="253" t="s">
        <v>167</v>
      </c>
      <c r="B119" s="253"/>
      <c r="C119" s="253"/>
      <c r="D119" s="253"/>
      <c r="E119" s="253"/>
      <c r="F119" s="253"/>
      <c r="G119" s="253"/>
      <c r="H119" s="253"/>
      <c r="I119" s="253"/>
      <c r="J119" s="253"/>
      <c r="K119" s="253"/>
      <c r="L119" s="253"/>
    </row>
  </sheetData>
  <mergeCells count="47">
    <mergeCell ref="B106:L106"/>
    <mergeCell ref="B97:K97"/>
    <mergeCell ref="B100:K100"/>
    <mergeCell ref="B93:K93"/>
    <mergeCell ref="B103:K103"/>
    <mergeCell ref="A118:L118"/>
    <mergeCell ref="A119:L119"/>
    <mergeCell ref="B109:K109"/>
    <mergeCell ref="A114:D114"/>
    <mergeCell ref="A113:D113"/>
    <mergeCell ref="A115:D115"/>
    <mergeCell ref="A116:D116"/>
    <mergeCell ref="B89:K89"/>
    <mergeCell ref="B30:K30"/>
    <mergeCell ref="B50:K50"/>
    <mergeCell ref="B52:K52"/>
    <mergeCell ref="B54:K54"/>
    <mergeCell ref="B56:K56"/>
    <mergeCell ref="B32:K32"/>
    <mergeCell ref="B62:K62"/>
    <mergeCell ref="B65:K65"/>
    <mergeCell ref="B77:K77"/>
    <mergeCell ref="B84:K84"/>
    <mergeCell ref="B34:K34"/>
    <mergeCell ref="B36:K36"/>
    <mergeCell ref="B38:K38"/>
    <mergeCell ref="B60:K60"/>
    <mergeCell ref="A9:L9"/>
    <mergeCell ref="A10:L10"/>
    <mergeCell ref="B58:K58"/>
    <mergeCell ref="B44:K44"/>
    <mergeCell ref="B18:K18"/>
    <mergeCell ref="B20:K20"/>
    <mergeCell ref="B22:K22"/>
    <mergeCell ref="B24:K24"/>
    <mergeCell ref="B26:K26"/>
    <mergeCell ref="B28:K28"/>
    <mergeCell ref="B12:K12"/>
    <mergeCell ref="B13:K13"/>
    <mergeCell ref="B16:K16"/>
    <mergeCell ref="A7:L7"/>
    <mergeCell ref="A8:L8"/>
    <mergeCell ref="A2:L2"/>
    <mergeCell ref="A3:K3"/>
    <mergeCell ref="A4:L4"/>
    <mergeCell ref="A5:L5"/>
    <mergeCell ref="A6:L6"/>
  </mergeCells>
  <phoneticPr fontId="36" type="noConversion"/>
  <pageMargins left="0.19685039370078741" right="0.19685039370078741" top="0.35433070866141736" bottom="0.19685039370078741"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продовж.</vt:lpstr>
      <vt:lpstr>програма 1кв.21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Galina_Planfin</dc:creator>
  <cp:lastModifiedBy>Лох</cp:lastModifiedBy>
  <cp:lastPrinted>2021-04-01T06:38:36Z</cp:lastPrinted>
  <dcterms:created xsi:type="dcterms:W3CDTF">2021-04-01T06:12:10Z</dcterms:created>
  <dcterms:modified xsi:type="dcterms:W3CDTF">2021-04-07T09:27:37Z</dcterms:modified>
</cp:coreProperties>
</file>