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042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225" i="1" l="1"/>
  <c r="G225" i="1"/>
  <c r="H30" i="1" l="1"/>
  <c r="G30" i="1"/>
  <c r="H64" i="1"/>
  <c r="G64" i="1"/>
  <c r="H82" i="1"/>
  <c r="G82" i="1"/>
  <c r="H201" i="1" l="1"/>
  <c r="G201" i="1"/>
  <c r="H157" i="1" l="1"/>
  <c r="G157" i="1"/>
  <c r="H211" i="1"/>
  <c r="H193" i="1" l="1"/>
  <c r="I193" i="1"/>
  <c r="G193" i="1"/>
  <c r="H114" i="1" l="1"/>
  <c r="G114" i="1"/>
  <c r="H186" i="1" l="1"/>
  <c r="G186" i="1"/>
  <c r="G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24" i="1" l="1"/>
</calcChain>
</file>

<file path=xl/sharedStrings.xml><?xml version="1.0" encoding="utf-8"?>
<sst xmlns="http://schemas.openxmlformats.org/spreadsheetml/2006/main" count="330" uniqueCount="166">
  <si>
    <t>№ з/п</t>
  </si>
  <si>
    <t>Державні підприємства</t>
  </si>
  <si>
    <t>Структурні підрозділи</t>
  </si>
  <si>
    <t>Обласні управління лісового та мисливського господарства, установи безпосереднього підпорядкування</t>
  </si>
  <si>
    <t>Загальна кількість садивного матеріалу тис.шт</t>
  </si>
  <si>
    <t>Квартал,</t>
  </si>
  <si>
    <t>Виділ</t>
  </si>
  <si>
    <t>Львівське ОУЛМГ</t>
  </si>
  <si>
    <r>
      <rPr>
        <sz val="11"/>
        <rFont val="Arial Narrow"/>
        <family val="2"/>
        <charset val="204"/>
      </rPr>
      <t>Площа</t>
    </r>
    <r>
      <rPr>
        <sz val="12"/>
        <rFont val="Arial Narrow"/>
        <family val="2"/>
        <charset val="204"/>
      </rPr>
      <t>, га</t>
    </r>
  </si>
  <si>
    <t>Дашавське л-во</t>
  </si>
  <si>
    <t>разом по п-ву</t>
  </si>
  <si>
    <t>Лотатницьке л-во</t>
  </si>
  <si>
    <t>П'ятничанське л-во</t>
  </si>
  <si>
    <t>Ходорівське л-во</t>
  </si>
  <si>
    <t>3--2</t>
  </si>
  <si>
    <t>4--1</t>
  </si>
  <si>
    <t>1--1</t>
  </si>
  <si>
    <t>1--2</t>
  </si>
  <si>
    <t>14--2</t>
  </si>
  <si>
    <t>14--3</t>
  </si>
  <si>
    <t>Витківське л-во</t>
  </si>
  <si>
    <t>Бендюзьке л-во</t>
  </si>
  <si>
    <t>Сокальське л-во</t>
  </si>
  <si>
    <t>Бабичівське л-во</t>
  </si>
  <si>
    <t>Лопатинське л-во</t>
  </si>
  <si>
    <t>Нивицьке л-во</t>
  </si>
  <si>
    <t>Рава-Руське</t>
  </si>
  <si>
    <t>27.2</t>
  </si>
  <si>
    <t>28.1</t>
  </si>
  <si>
    <t>25.3</t>
  </si>
  <si>
    <t>23.3</t>
  </si>
  <si>
    <t>Пирятинське</t>
  </si>
  <si>
    <t>1.1</t>
  </si>
  <si>
    <t>13.2</t>
  </si>
  <si>
    <t>13.3</t>
  </si>
  <si>
    <t>23.1</t>
  </si>
  <si>
    <t>3.1</t>
  </si>
  <si>
    <t>2.2</t>
  </si>
  <si>
    <t>6.1</t>
  </si>
  <si>
    <t>6.2</t>
  </si>
  <si>
    <t>10.3</t>
  </si>
  <si>
    <t>10.4</t>
  </si>
  <si>
    <t>14.3</t>
  </si>
  <si>
    <t>14.4</t>
  </si>
  <si>
    <t>14.5</t>
  </si>
  <si>
    <t>17.2</t>
  </si>
  <si>
    <t>24.1</t>
  </si>
  <si>
    <t>Гійченське</t>
  </si>
  <si>
    <t>16.1</t>
  </si>
  <si>
    <t>Хлівчанське</t>
  </si>
  <si>
    <t>17.1</t>
  </si>
  <si>
    <t>Дібровське</t>
  </si>
  <si>
    <t>11</t>
  </si>
  <si>
    <t>10.1</t>
  </si>
  <si>
    <t>Родатицьке</t>
  </si>
  <si>
    <t>12.1</t>
  </si>
  <si>
    <t>Шклівське</t>
  </si>
  <si>
    <t>28.2</t>
  </si>
  <si>
    <t>4.1</t>
  </si>
  <si>
    <t>4.2</t>
  </si>
  <si>
    <t>7.2</t>
  </si>
  <si>
    <t>5.1</t>
  </si>
  <si>
    <t>11.1</t>
  </si>
  <si>
    <t>27.1</t>
  </si>
  <si>
    <t>Гаївське л-во</t>
  </si>
  <si>
    <t>1</t>
  </si>
  <si>
    <t>7,3</t>
  </si>
  <si>
    <t>0,7</t>
  </si>
  <si>
    <t>17,5</t>
  </si>
  <si>
    <t>0,9</t>
  </si>
  <si>
    <t>5,4</t>
  </si>
  <si>
    <t>3,3</t>
  </si>
  <si>
    <t>Східницьке л-во</t>
  </si>
  <si>
    <t>16</t>
  </si>
  <si>
    <t>4,1</t>
  </si>
  <si>
    <t>6,2</t>
  </si>
  <si>
    <t>8,3</t>
  </si>
  <si>
    <t>4,0</t>
  </si>
  <si>
    <t>2,9</t>
  </si>
  <si>
    <t>ВСЬОГО  по  Львівському ОУЛМГ</t>
  </si>
  <si>
    <t>6.25</t>
  </si>
  <si>
    <t>7.1</t>
  </si>
  <si>
    <t>8</t>
  </si>
  <si>
    <t>Лагодівське л-во</t>
  </si>
  <si>
    <t>Бутинське л-во</t>
  </si>
  <si>
    <t>В.Мостівське л-во</t>
  </si>
  <si>
    <t>В'язівське л-во</t>
  </si>
  <si>
    <t>Зіболківське л-во</t>
  </si>
  <si>
    <t>Низівське   л-во</t>
  </si>
  <si>
    <t>Соснівське л-во</t>
  </si>
  <si>
    <t>8,3,1</t>
  </si>
  <si>
    <r>
      <rPr>
        <i/>
        <sz val="10"/>
        <rFont val="Times New Roman"/>
        <family val="1"/>
        <charset val="204"/>
      </rPr>
      <t>ДП "Бібрське ЛГ"</t>
    </r>
    <r>
      <rPr>
        <i/>
        <sz val="9"/>
        <rFont val="Times New Roman"/>
        <family val="1"/>
        <charset val="204"/>
      </rPr>
      <t xml:space="preserve">            відп. особа - гол. л-чий Пилипів Мирослав Іванович                          (067-453-22-82)</t>
    </r>
  </si>
  <si>
    <r>
      <rPr>
        <i/>
        <sz val="10"/>
        <rFont val="Times New Roman"/>
        <family val="1"/>
        <charset val="204"/>
      </rPr>
      <t>ДП                                 "Дрогобицьке ЛГ"</t>
    </r>
    <r>
      <rPr>
        <i/>
        <sz val="9"/>
        <rFont val="Times New Roman"/>
        <family val="1"/>
        <charset val="204"/>
      </rPr>
      <t xml:space="preserve">           відп. особа - інженер         з лісовідновлення Романчак Олександр  Володимирович                (067-281-12-85)</t>
    </r>
  </si>
  <si>
    <t xml:space="preserve">ДП                          "Стрийське ЛГ" відп. особа  - провідн. інж.              ліс. г-ва                      Лужецький Захар Васильович              (098-871-73-57) </t>
  </si>
  <si>
    <t>Мостиське  л-во</t>
  </si>
  <si>
    <t>Крукеницьке л-во</t>
  </si>
  <si>
    <t>Соколянське л-во (12 км)</t>
  </si>
  <si>
    <t>Лагодівське л-во (30 км)</t>
  </si>
  <si>
    <t>Гаївське л-во               (6 км)</t>
  </si>
  <si>
    <t>Гаївське л-во                   (7 км)</t>
  </si>
  <si>
    <t>Гаївське л-во                     (7 км)</t>
  </si>
  <si>
    <r>
      <t xml:space="preserve">Соснівське л-во </t>
    </r>
    <r>
      <rPr>
        <b/>
        <i/>
        <sz val="9"/>
        <rFont val="Arial Narrow"/>
        <family val="2"/>
        <charset val="204"/>
      </rPr>
      <t>(5 км)</t>
    </r>
  </si>
  <si>
    <r>
      <t>Зіболківське л-во</t>
    </r>
    <r>
      <rPr>
        <b/>
        <i/>
        <sz val="8"/>
        <rFont val="Arial Narrow"/>
        <family val="2"/>
        <charset val="204"/>
      </rPr>
      <t xml:space="preserve"> </t>
    </r>
    <r>
      <rPr>
        <b/>
        <i/>
        <sz val="9"/>
        <rFont val="Arial Narrow"/>
        <family val="2"/>
        <charset val="204"/>
      </rPr>
      <t>(8 км)</t>
    </r>
  </si>
  <si>
    <t>Лопатинське л-во (20 км)</t>
  </si>
  <si>
    <t>Комарнівське л-во (16 км)</t>
  </si>
  <si>
    <t>Мостиське  л-во (17 км)</t>
  </si>
  <si>
    <t>Головецьке л-во (1 км)</t>
  </si>
  <si>
    <t>Рожанське л-во (1 км)</t>
  </si>
  <si>
    <t>Дашавське л-во (27 км)</t>
  </si>
  <si>
    <t>Держівське л-во (27 км))</t>
  </si>
  <si>
    <r>
      <t xml:space="preserve">Лотатницьке л-во </t>
    </r>
    <r>
      <rPr>
        <b/>
        <i/>
        <sz val="9"/>
        <color theme="1"/>
        <rFont val="Times New Roman"/>
        <family val="1"/>
        <charset val="204"/>
      </rPr>
      <t>(28 км)</t>
    </r>
  </si>
  <si>
    <r>
      <t>ДП</t>
    </r>
    <r>
      <rPr>
        <i/>
        <sz val="9"/>
        <rFont val="Times New Roman"/>
        <family val="1"/>
        <charset val="204"/>
      </rPr>
      <t xml:space="preserve">                                  "Старосамбірське ЛГ"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відп. особа - гол. л-чи</t>
    </r>
    <r>
      <rPr>
        <i/>
        <sz val="8"/>
        <rFont val="Times New Roman"/>
        <family val="1"/>
        <charset val="204"/>
      </rPr>
      <t>й</t>
    </r>
    <r>
      <rPr>
        <i/>
        <sz val="10"/>
        <rFont val="Times New Roman"/>
        <family val="1"/>
        <charset val="204"/>
      </rPr>
      <t xml:space="preserve"> Задільський Володимир Васильович                       (098-664-37-57)</t>
    </r>
  </si>
  <si>
    <r>
      <rPr>
        <b/>
        <i/>
        <sz val="9"/>
        <rFont val="Times New Roman"/>
        <family val="1"/>
        <charset val="204"/>
      </rPr>
      <t>Головецьке</t>
    </r>
    <r>
      <rPr>
        <b/>
        <i/>
        <sz val="10"/>
        <rFont val="Times New Roman"/>
        <family val="1"/>
        <charset val="204"/>
      </rPr>
      <t xml:space="preserve"> л-во (1 км)</t>
    </r>
  </si>
  <si>
    <t>14 </t>
  </si>
  <si>
    <t>20,1 </t>
  </si>
  <si>
    <t>0,9 </t>
  </si>
  <si>
    <t>19 </t>
  </si>
  <si>
    <t>4,3 </t>
  </si>
  <si>
    <t> 36</t>
  </si>
  <si>
    <t>9,1 </t>
  </si>
  <si>
    <t>0,8 </t>
  </si>
  <si>
    <t>19,2 </t>
  </si>
  <si>
    <t>1,0 </t>
  </si>
  <si>
    <t>Страшевицьке              л-во (1 км)</t>
  </si>
  <si>
    <t>Страшевицьке            л-во  (2 км)</t>
  </si>
  <si>
    <t>Довжківське л-во (1 км)</t>
  </si>
  <si>
    <t>32.1</t>
  </si>
  <si>
    <t>Митянське л-во (1 км)</t>
  </si>
  <si>
    <t>Козівське л-во         (1 км)</t>
  </si>
  <si>
    <r>
      <rPr>
        <b/>
        <i/>
        <sz val="8"/>
        <rFont val="Times New Roman"/>
        <family val="1"/>
        <charset val="204"/>
      </rPr>
      <t>Бабичівське л-во</t>
    </r>
    <r>
      <rPr>
        <b/>
        <i/>
        <sz val="9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(25 км)</t>
    </r>
  </si>
  <si>
    <t>Нивицьке л-во          (27 км)</t>
  </si>
  <si>
    <t>В.Синевидн-ське  (3 км)</t>
  </si>
  <si>
    <t>Перемишлянське          л-во (8 км)</t>
  </si>
  <si>
    <t>Полоничанське л-во</t>
  </si>
  <si>
    <t>23.2</t>
  </si>
  <si>
    <t>13</t>
  </si>
  <si>
    <t>13,1</t>
  </si>
  <si>
    <t>Таданівське л-во</t>
  </si>
  <si>
    <t>Незнанівське л- во</t>
  </si>
  <si>
    <t>Верблянське л-во</t>
  </si>
  <si>
    <r>
      <rPr>
        <i/>
        <sz val="10"/>
        <rFont val="Arial Narrow"/>
        <family val="2"/>
        <charset val="204"/>
      </rPr>
      <t>Підкамінське</t>
    </r>
    <r>
      <rPr>
        <i/>
        <sz val="9"/>
        <rFont val="Arial Narrow"/>
        <family val="2"/>
        <charset val="204"/>
      </rPr>
      <t xml:space="preserve">                л-во</t>
    </r>
  </si>
  <si>
    <t>Підкамінське                л-во</t>
  </si>
  <si>
    <r>
      <rPr>
        <i/>
        <sz val="10"/>
        <rFont val="Times New Roman"/>
        <family val="1"/>
        <charset val="204"/>
      </rPr>
      <t>ДП "Бродівське ЛГ"</t>
    </r>
    <r>
      <rPr>
        <i/>
        <sz val="9"/>
        <rFont val="Times New Roman"/>
        <family val="1"/>
        <charset val="204"/>
      </rPr>
      <t xml:space="preserve"> відп. особа -          провідн. інж. ліс. к-р                                                      Кінаш                                        Ліда   Лонгинівна                                               (096-305-32-43)</t>
    </r>
  </si>
  <si>
    <t>Романівське             л-во</t>
  </si>
  <si>
    <t>3,1,1</t>
  </si>
  <si>
    <t>3,1,2</t>
  </si>
  <si>
    <t>Брюховицьке                          л-во</t>
  </si>
  <si>
    <r>
      <t xml:space="preserve">ДП "Буське ЛГ"          </t>
    </r>
    <r>
      <rPr>
        <i/>
        <sz val="9"/>
        <rFont val="Times New Roman"/>
        <family val="1"/>
        <charset val="204"/>
      </rPr>
      <t>відп. особа - інж.                з лісовідновлення Пацкан  Василь                   Михайлович                                       (097-940-52-63)</t>
    </r>
  </si>
  <si>
    <t>ДП "Жовківське ЛГ" відп. особа  -            гол. л-чий                     Соболь   Юрій Петрович                                               (067-682-69-25)</t>
  </si>
  <si>
    <t xml:space="preserve">ДП                          "Рава-Руське ЛГ"                 відп. особа  -            гол. л-чий                                      Музика  Михайло Миколайович              (067-671-46-23)         </t>
  </si>
  <si>
    <r>
      <rPr>
        <i/>
        <sz val="10"/>
        <rFont val="Times New Roman"/>
        <family val="1"/>
        <charset val="204"/>
      </rPr>
      <t>ДП                              "Самбірське ЛГ"</t>
    </r>
    <r>
      <rPr>
        <i/>
        <sz val="9"/>
        <rFont val="Times New Roman"/>
        <family val="1"/>
        <charset val="204"/>
      </rPr>
      <t xml:space="preserve"> відп. особа - гол. л-чий Півторак  Ярослав Олегович                                    (067-674-42-60)</t>
    </r>
  </si>
  <si>
    <r>
      <t xml:space="preserve">ДП "Сколівське ЛГ" </t>
    </r>
    <r>
      <rPr>
        <i/>
        <sz val="9"/>
        <rFont val="Times New Roman"/>
        <family val="1"/>
        <charset val="204"/>
      </rPr>
      <t>відп. особа - гол. л-чий Дмитрів  Василь Миколайович                          (050-370-59-76)</t>
    </r>
  </si>
  <si>
    <t>ДП "Славське ЛГ" відп. особа - провідн. інж. ліс. к-р                     Леляк  Володимир Васильович                           (096-331-02-96)</t>
  </si>
  <si>
    <t>ДП "Буське ЛГ"          відп. особа - інж.                з лісовідновлення Пацкан  Василь                   Михайлович                                       (097-940-52-63)</t>
  </si>
  <si>
    <r>
      <rPr>
        <i/>
        <sz val="10"/>
        <rFont val="Times New Roman"/>
        <family val="1"/>
        <charset val="204"/>
      </rPr>
      <t>ДП                                         "Радехівське ЛМГ"</t>
    </r>
    <r>
      <rPr>
        <i/>
        <sz val="9"/>
        <rFont val="Times New Roman"/>
        <family val="1"/>
        <charset val="204"/>
      </rPr>
      <t xml:space="preserve"> відп. особа - гол. л-чий</t>
    </r>
    <r>
      <rPr>
        <i/>
        <sz val="10"/>
        <rFont val="Times New Roman"/>
        <family val="1"/>
        <charset val="204"/>
      </rPr>
      <t xml:space="preserve">               Андрейців  Степан Михайлович                               (096-478-06-33)</t>
    </r>
  </si>
  <si>
    <r>
      <t xml:space="preserve">Шклівське          </t>
    </r>
    <r>
      <rPr>
        <b/>
        <i/>
        <sz val="10"/>
        <color theme="1"/>
        <rFont val="Times New Roman"/>
        <family val="1"/>
        <charset val="204"/>
      </rPr>
      <t>(20 км)</t>
    </r>
  </si>
  <si>
    <r>
      <t xml:space="preserve">Шклівське                </t>
    </r>
    <r>
      <rPr>
        <b/>
        <i/>
        <sz val="10"/>
        <color theme="1"/>
        <rFont val="Times New Roman"/>
        <family val="1"/>
        <charset val="204"/>
      </rPr>
      <t>(20 км)</t>
    </r>
  </si>
  <si>
    <r>
      <t xml:space="preserve">Пирятинське     </t>
    </r>
    <r>
      <rPr>
        <b/>
        <i/>
        <sz val="10"/>
        <color theme="1"/>
        <rFont val="Times New Roman"/>
        <family val="1"/>
        <charset val="204"/>
      </rPr>
      <t>(20 км)</t>
    </r>
  </si>
  <si>
    <t>Рава-Руське    (20 км)</t>
  </si>
  <si>
    <t>Суходільське              л-во (10 км)</t>
  </si>
  <si>
    <t>Свірзьке л-во             (10 км)</t>
  </si>
  <si>
    <t>Старосільське          л-во</t>
  </si>
  <si>
    <t>Старосамбірське        л-во (4 км) </t>
  </si>
  <si>
    <t>Старосамбірське        л-во (4 км)  </t>
  </si>
  <si>
    <t xml:space="preserve">Місцерозташування лісових ділянок в розрізі лісогосподарських  підприємств  на час проведення Акції в лісах Львівського ОУЛМГ                       </t>
  </si>
  <si>
    <t>*Лісові ділянки, які знаходяться найближче до населених пунктів, на яких буде проводитись Акція, виділені жирним шрифтом.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</si>
</sst>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Arial Narrow"/>
      <family val="2"/>
      <charset val="204"/>
    </font>
    <font>
      <i/>
      <sz val="9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1"/>
      <name val="Arial Narrow"/>
      <family val="2"/>
      <charset val="204"/>
    </font>
    <font>
      <b/>
      <i/>
      <sz val="9"/>
      <name val="Arial Narrow"/>
      <family val="2"/>
      <charset val="204"/>
    </font>
    <font>
      <b/>
      <i/>
      <sz val="10"/>
      <name val="Arial Narrow"/>
      <family val="2"/>
      <charset val="204"/>
    </font>
    <font>
      <b/>
      <i/>
      <sz val="8"/>
      <name val="Arial Narrow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4"/>
      <color rgb="FF7F7F7F"/>
      <name val="Times New Roman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  <font>
      <sz val="10"/>
      <color theme="1"/>
      <name val="Arial Narrow"/>
      <family val="2"/>
      <charset val="204"/>
    </font>
    <font>
      <b/>
      <i/>
      <sz val="9"/>
      <color theme="1"/>
      <name val="Arial Narrow"/>
      <family val="2"/>
      <charset val="204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6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25" xfId="0" applyNumberFormat="1" applyFont="1" applyFill="1" applyBorder="1" applyAlignment="1">
      <alignment horizontal="center" vertical="center" wrapText="1"/>
    </xf>
    <xf numFmtId="2" fontId="17" fillId="2" borderId="1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0" fontId="0" fillId="0" borderId="0" xfId="0" applyAlignment="1"/>
    <xf numFmtId="0" fontId="2" fillId="0" borderId="3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1" fontId="2" fillId="0" borderId="12" xfId="1" applyNumberFormat="1" applyFont="1" applyFill="1" applyBorder="1" applyAlignment="1">
      <alignment horizontal="center" vertical="center" wrapText="1"/>
    </xf>
    <xf numFmtId="1" fontId="2" fillId="0" borderId="18" xfId="1" applyNumberFormat="1" applyFont="1" applyFill="1" applyBorder="1" applyAlignment="1">
      <alignment horizontal="center" vertical="center" wrapText="1"/>
    </xf>
    <xf numFmtId="1" fontId="2" fillId="0" borderId="13" xfId="1" applyNumberFormat="1" applyFont="1" applyFill="1" applyBorder="1" applyAlignment="1">
      <alignment horizontal="center" vertical="center" wrapText="1"/>
    </xf>
    <xf numFmtId="164" fontId="11" fillId="0" borderId="2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1" fillId="0" borderId="12" xfId="1" applyNumberFormat="1" applyFont="1" applyFill="1" applyBorder="1" applyAlignment="1">
      <alignment horizontal="center" vertical="center" wrapText="1"/>
    </xf>
    <xf numFmtId="164" fontId="11" fillId="0" borderId="12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center"/>
    </xf>
    <xf numFmtId="49" fontId="24" fillId="0" borderId="1" xfId="1" applyNumberFormat="1" applyFont="1" applyFill="1" applyBorder="1" applyAlignment="1">
      <alignment horizontal="center"/>
    </xf>
    <xf numFmtId="1" fontId="24" fillId="0" borderId="25" xfId="1" applyNumberFormat="1" applyFont="1" applyFill="1" applyBorder="1" applyAlignment="1">
      <alignment horizontal="center"/>
    </xf>
    <xf numFmtId="49" fontId="24" fillId="0" borderId="25" xfId="1" applyNumberFormat="1" applyFont="1" applyFill="1" applyBorder="1" applyAlignment="1">
      <alignment horizontal="center"/>
    </xf>
    <xf numFmtId="49" fontId="24" fillId="0" borderId="11" xfId="1" applyNumberFormat="1" applyFont="1" applyFill="1" applyBorder="1" applyAlignment="1">
      <alignment horizontal="center"/>
    </xf>
    <xf numFmtId="1" fontId="24" fillId="0" borderId="23" xfId="1" applyNumberFormat="1" applyFont="1" applyFill="1" applyBorder="1" applyAlignment="1">
      <alignment horizontal="center"/>
    </xf>
    <xf numFmtId="49" fontId="24" fillId="0" borderId="23" xfId="1" applyNumberFormat="1" applyFont="1" applyFill="1" applyBorder="1" applyAlignment="1">
      <alignment horizontal="center"/>
    </xf>
    <xf numFmtId="49" fontId="24" fillId="0" borderId="24" xfId="1" applyNumberFormat="1" applyFont="1" applyFill="1" applyBorder="1" applyAlignment="1">
      <alignment horizontal="center"/>
    </xf>
    <xf numFmtId="1" fontId="11" fillId="0" borderId="12" xfId="1" applyNumberFormat="1" applyFont="1" applyFill="1" applyBorder="1" applyAlignment="1">
      <alignment horizontal="center"/>
    </xf>
    <xf numFmtId="164" fontId="11" fillId="0" borderId="12" xfId="1" applyNumberFormat="1" applyFont="1" applyFill="1" applyBorder="1" applyAlignment="1">
      <alignment horizontal="center"/>
    </xf>
    <xf numFmtId="164" fontId="11" fillId="0" borderId="13" xfId="1" applyNumberFormat="1" applyFont="1" applyFill="1" applyBorder="1" applyAlignment="1">
      <alignment horizontal="center"/>
    </xf>
    <xf numFmtId="1" fontId="24" fillId="0" borderId="1" xfId="1" applyNumberFormat="1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horizontal="center" vertical="center" wrapText="1"/>
    </xf>
    <xf numFmtId="164" fontId="11" fillId="0" borderId="18" xfId="1" applyNumberFormat="1" applyFont="1" applyFill="1" applyBorder="1" applyAlignment="1">
      <alignment horizontal="center" vertical="center" wrapText="1"/>
    </xf>
    <xf numFmtId="1" fontId="11" fillId="0" borderId="25" xfId="1" applyNumberFormat="1" applyFont="1" applyFill="1" applyBorder="1" applyAlignment="1">
      <alignment horizontal="center" vertical="center" wrapText="1"/>
    </xf>
    <xf numFmtId="164" fontId="11" fillId="0" borderId="25" xfId="1" applyNumberFormat="1" applyFont="1" applyFill="1" applyBorder="1" applyAlignment="1">
      <alignment horizontal="center" vertical="center" wrapText="1"/>
    </xf>
    <xf numFmtId="164" fontId="11" fillId="0" borderId="11" xfId="1" applyNumberFormat="1" applyFont="1" applyFill="1" applyBorder="1" applyAlignment="1">
      <alignment horizontal="center" vertical="center" wrapText="1"/>
    </xf>
    <xf numFmtId="164" fontId="11" fillId="0" borderId="18" xfId="1" applyNumberFormat="1" applyFont="1" applyFill="1" applyBorder="1" applyAlignment="1">
      <alignment horizontal="center"/>
    </xf>
    <xf numFmtId="164" fontId="11" fillId="0" borderId="26" xfId="1" applyNumberFormat="1" applyFont="1" applyFill="1" applyBorder="1" applyAlignment="1">
      <alignment horizontal="center"/>
    </xf>
    <xf numFmtId="164" fontId="11" fillId="0" borderId="13" xfId="1" applyNumberFormat="1" applyFont="1" applyFill="1" applyBorder="1" applyAlignment="1">
      <alignment horizontal="center" vertical="center" wrapText="1"/>
    </xf>
    <xf numFmtId="164" fontId="11" fillId="0" borderId="31" xfId="1" applyNumberFormat="1" applyFont="1" applyFill="1" applyBorder="1" applyAlignment="1">
      <alignment horizontal="center" vertical="center" wrapText="1"/>
    </xf>
    <xf numFmtId="1" fontId="25" fillId="2" borderId="2" xfId="1" applyNumberFormat="1" applyFont="1" applyFill="1" applyBorder="1" applyAlignment="1">
      <alignment horizontal="center" vertical="center" wrapText="1"/>
    </xf>
    <xf numFmtId="1" fontId="26" fillId="2" borderId="2" xfId="1" applyNumberFormat="1" applyFont="1" applyFill="1" applyBorder="1" applyAlignment="1">
      <alignment horizontal="center" vertical="center" wrapText="1"/>
    </xf>
    <xf numFmtId="164" fontId="26" fillId="2" borderId="2" xfId="1" applyNumberFormat="1" applyFont="1" applyFill="1" applyBorder="1" applyAlignment="1">
      <alignment horizontal="center" vertical="center" wrapText="1"/>
    </xf>
    <xf numFmtId="164" fontId="26" fillId="2" borderId="10" xfId="1" applyNumberFormat="1" applyFont="1" applyFill="1" applyBorder="1" applyAlignment="1">
      <alignment horizontal="center" vertical="center" wrapText="1"/>
    </xf>
    <xf numFmtId="49" fontId="26" fillId="2" borderId="2" xfId="1" applyNumberFormat="1" applyFont="1" applyFill="1" applyBorder="1" applyAlignment="1">
      <alignment horizontal="center" vertical="center" wrapText="1"/>
    </xf>
    <xf numFmtId="1" fontId="26" fillId="2" borderId="22" xfId="1" applyNumberFormat="1" applyFont="1" applyFill="1" applyBorder="1" applyAlignment="1">
      <alignment horizontal="center" vertical="center" wrapText="1"/>
    </xf>
    <xf numFmtId="49" fontId="26" fillId="2" borderId="22" xfId="1" applyNumberFormat="1" applyFont="1" applyFill="1" applyBorder="1" applyAlignment="1">
      <alignment horizontal="center" vertical="center" wrapText="1"/>
    </xf>
    <xf numFmtId="164" fontId="26" fillId="2" borderId="22" xfId="1" applyNumberFormat="1" applyFont="1" applyFill="1" applyBorder="1" applyAlignment="1">
      <alignment horizontal="center" vertical="center" wrapText="1"/>
    </xf>
    <xf numFmtId="164" fontId="26" fillId="2" borderId="24" xfId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28" fillId="2" borderId="25" xfId="0" applyNumberFormat="1" applyFont="1" applyFill="1" applyBorder="1" applyAlignment="1">
      <alignment horizontal="center" vertical="center" wrapText="1"/>
    </xf>
    <xf numFmtId="2" fontId="28" fillId="2" borderId="1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/>
    </xf>
    <xf numFmtId="49" fontId="31" fillId="2" borderId="1" xfId="1" applyNumberFormat="1" applyFont="1" applyFill="1" applyBorder="1" applyAlignment="1">
      <alignment horizontal="center"/>
    </xf>
    <xf numFmtId="164" fontId="32" fillId="2" borderId="35" xfId="1" applyNumberFormat="1" applyFont="1" applyFill="1" applyBorder="1" applyAlignment="1">
      <alignment horizontal="center" vertical="center" wrapText="1"/>
    </xf>
    <xf numFmtId="164" fontId="31" fillId="2" borderId="35" xfId="1" applyNumberFormat="1" applyFont="1" applyFill="1" applyBorder="1" applyAlignment="1">
      <alignment horizontal="center" vertical="center" wrapText="1"/>
    </xf>
    <xf numFmtId="164" fontId="31" fillId="2" borderId="36" xfId="1" applyNumberFormat="1" applyFont="1" applyFill="1" applyBorder="1" applyAlignment="1">
      <alignment horizontal="center" vertical="center" wrapText="1"/>
    </xf>
    <xf numFmtId="164" fontId="31" fillId="2" borderId="25" xfId="1" applyNumberFormat="1" applyFont="1" applyFill="1" applyBorder="1" applyAlignment="1">
      <alignment horizontal="center" vertical="center" wrapText="1"/>
    </xf>
    <xf numFmtId="164" fontId="31" fillId="2" borderId="11" xfId="1" applyNumberFormat="1" applyFont="1" applyFill="1" applyBorder="1" applyAlignment="1">
      <alignment horizontal="center" vertical="center" wrapText="1"/>
    </xf>
    <xf numFmtId="1" fontId="26" fillId="0" borderId="20" xfId="1" applyNumberFormat="1" applyFont="1" applyFill="1" applyBorder="1" applyAlignment="1">
      <alignment horizontal="center" vertical="center" wrapText="1"/>
    </xf>
    <xf numFmtId="164" fontId="26" fillId="0" borderId="20" xfId="1" applyNumberFormat="1" applyFont="1" applyFill="1" applyBorder="1" applyAlignment="1">
      <alignment horizontal="center" vertical="center" wrapText="1"/>
    </xf>
    <xf numFmtId="164" fontId="26" fillId="0" borderId="32" xfId="1" applyNumberFormat="1" applyFont="1" applyFill="1" applyBorder="1" applyAlignment="1">
      <alignment horizontal="center" vertical="center" wrapText="1"/>
    </xf>
    <xf numFmtId="1" fontId="13" fillId="2" borderId="1" xfId="1" applyNumberFormat="1" applyFont="1" applyFill="1" applyBorder="1" applyAlignment="1">
      <alignment horizontal="center" vertical="center" wrapText="1"/>
    </xf>
    <xf numFmtId="1" fontId="11" fillId="2" borderId="20" xfId="1" applyNumberFormat="1" applyFont="1" applyFill="1" applyBorder="1" applyAlignment="1">
      <alignment horizontal="center" vertical="center" wrapText="1"/>
    </xf>
    <xf numFmtId="164" fontId="11" fillId="2" borderId="20" xfId="1" applyNumberFormat="1" applyFont="1" applyFill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center" vertical="center" wrapText="1"/>
    </xf>
    <xf numFmtId="1" fontId="31" fillId="2" borderId="35" xfId="1" applyNumberFormat="1" applyFont="1" applyFill="1" applyBorder="1" applyAlignment="1">
      <alignment horizontal="center" vertical="center" wrapText="1"/>
    </xf>
    <xf numFmtId="2" fontId="31" fillId="2" borderId="35" xfId="1" applyNumberFormat="1" applyFont="1" applyFill="1" applyBorder="1" applyAlignment="1">
      <alignment horizontal="center" vertical="center" wrapText="1"/>
    </xf>
    <xf numFmtId="1" fontId="31" fillId="2" borderId="25" xfId="1" applyNumberFormat="1" applyFont="1" applyFill="1" applyBorder="1" applyAlignment="1">
      <alignment horizontal="center" vertical="center" wrapText="1"/>
    </xf>
    <xf numFmtId="2" fontId="31" fillId="2" borderId="25" xfId="1" applyNumberFormat="1" applyFont="1" applyFill="1" applyBorder="1" applyAlignment="1">
      <alignment horizontal="center" vertical="center" wrapText="1"/>
    </xf>
    <xf numFmtId="1" fontId="31" fillId="0" borderId="1" xfId="1" applyNumberFormat="1" applyFont="1" applyFill="1" applyBorder="1" applyAlignment="1">
      <alignment horizontal="center" vertical="center" wrapText="1"/>
    </xf>
    <xf numFmtId="164" fontId="31" fillId="0" borderId="1" xfId="1" applyNumberFormat="1" applyFont="1" applyFill="1" applyBorder="1" applyAlignment="1">
      <alignment horizontal="center" vertical="center" wrapText="1"/>
    </xf>
    <xf numFmtId="1" fontId="26" fillId="0" borderId="23" xfId="1" applyNumberFormat="1" applyFont="1" applyFill="1" applyBorder="1" applyAlignment="1">
      <alignment horizontal="center" vertical="center" wrapText="1"/>
    </xf>
    <xf numFmtId="164" fontId="26" fillId="0" borderId="23" xfId="1" applyNumberFormat="1" applyFont="1" applyFill="1" applyBorder="1" applyAlignment="1">
      <alignment horizontal="center" vertical="center" wrapText="1"/>
    </xf>
    <xf numFmtId="164" fontId="26" fillId="0" borderId="24" xfId="1" applyNumberFormat="1" applyFont="1" applyFill="1" applyBorder="1" applyAlignment="1">
      <alignment horizontal="center" vertical="center" wrapText="1"/>
    </xf>
    <xf numFmtId="1" fontId="26" fillId="0" borderId="25" xfId="1" applyNumberFormat="1" applyFont="1" applyFill="1" applyBorder="1" applyAlignment="1">
      <alignment horizontal="center" vertical="center" wrapText="1"/>
    </xf>
    <xf numFmtId="164" fontId="26" fillId="0" borderId="25" xfId="1" applyNumberFormat="1" applyFont="1" applyFill="1" applyBorder="1" applyAlignment="1">
      <alignment horizontal="center" vertical="center" wrapText="1"/>
    </xf>
    <xf numFmtId="164" fontId="26" fillId="0" borderId="11" xfId="1" applyNumberFormat="1" applyFont="1" applyFill="1" applyBorder="1" applyAlignment="1">
      <alignment horizontal="center" vertical="center" wrapText="1"/>
    </xf>
    <xf numFmtId="1" fontId="31" fillId="0" borderId="22" xfId="1" applyNumberFormat="1" applyFont="1" applyFill="1" applyBorder="1" applyAlignment="1">
      <alignment horizontal="center" vertical="center" wrapText="1"/>
    </xf>
    <xf numFmtId="164" fontId="31" fillId="0" borderId="22" xfId="1" applyNumberFormat="1" applyFont="1" applyFill="1" applyBorder="1" applyAlignment="1">
      <alignment horizontal="center" vertical="center" wrapText="1"/>
    </xf>
    <xf numFmtId="1" fontId="24" fillId="0" borderId="5" xfId="1" applyNumberFormat="1" applyFont="1" applyFill="1" applyBorder="1" applyAlignment="1">
      <alignment horizontal="center"/>
    </xf>
    <xf numFmtId="49" fontId="24" fillId="0" borderId="5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 vertical="center" wrapText="1"/>
    </xf>
    <xf numFmtId="1" fontId="34" fillId="2" borderId="1" xfId="1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1" fontId="11" fillId="0" borderId="35" xfId="1" applyNumberFormat="1" applyFont="1" applyFill="1" applyBorder="1" applyAlignment="1">
      <alignment horizontal="center" vertical="center" wrapText="1"/>
    </xf>
    <xf numFmtId="164" fontId="11" fillId="0" borderId="35" xfId="1" applyNumberFormat="1" applyFont="1" applyFill="1" applyBorder="1" applyAlignment="1">
      <alignment horizontal="center" vertical="center" wrapText="1"/>
    </xf>
    <xf numFmtId="164" fontId="11" fillId="0" borderId="36" xfId="1" applyNumberFormat="1" applyFont="1" applyFill="1" applyBorder="1" applyAlignment="1">
      <alignment horizontal="center" vertical="center" wrapText="1"/>
    </xf>
    <xf numFmtId="1" fontId="11" fillId="0" borderId="21" xfId="1" applyNumberFormat="1" applyFont="1" applyFill="1" applyBorder="1" applyAlignment="1">
      <alignment horizontal="center" vertical="center" wrapText="1"/>
    </xf>
    <xf numFmtId="49" fontId="11" fillId="0" borderId="21" xfId="1" applyNumberFormat="1" applyFont="1" applyFill="1" applyBorder="1" applyAlignment="1">
      <alignment horizontal="center" vertical="center" wrapText="1"/>
    </xf>
    <xf numFmtId="1" fontId="11" fillId="0" borderId="6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center" vertical="center" wrapText="1"/>
    </xf>
    <xf numFmtId="1" fontId="37" fillId="2" borderId="2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9" fontId="26" fillId="0" borderId="20" xfId="1" applyNumberFormat="1" applyFont="1" applyFill="1" applyBorder="1" applyAlignment="1">
      <alignment horizontal="center" vertical="center" wrapText="1"/>
    </xf>
    <xf numFmtId="1" fontId="24" fillId="0" borderId="25" xfId="2" applyNumberFormat="1" applyFont="1" applyBorder="1" applyAlignment="1">
      <alignment horizontal="center" vertical="center" wrapText="1"/>
    </xf>
    <xf numFmtId="49" fontId="24" fillId="0" borderId="25" xfId="2" applyNumberFormat="1" applyFont="1" applyBorder="1" applyAlignment="1">
      <alignment horizontal="center" vertical="center" wrapText="1"/>
    </xf>
    <xf numFmtId="164" fontId="24" fillId="0" borderId="25" xfId="2" applyNumberFormat="1" applyFont="1" applyBorder="1" applyAlignment="1">
      <alignment horizontal="center" vertical="center" wrapText="1"/>
    </xf>
    <xf numFmtId="164" fontId="24" fillId="0" borderId="11" xfId="2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164" fontId="28" fillId="2" borderId="35" xfId="0" applyNumberFormat="1" applyFont="1" applyFill="1" applyBorder="1" applyAlignment="1">
      <alignment horizontal="center" vertical="center" wrapText="1"/>
    </xf>
    <xf numFmtId="2" fontId="28" fillId="2" borderId="36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164" fontId="14" fillId="0" borderId="18" xfId="1" applyNumberFormat="1" applyFont="1" applyFill="1" applyBorder="1" applyAlignment="1">
      <alignment horizontal="center" vertical="center" wrapText="1"/>
    </xf>
    <xf numFmtId="164" fontId="21" fillId="0" borderId="18" xfId="1" applyNumberFormat="1" applyFont="1" applyFill="1" applyBorder="1" applyAlignment="1">
      <alignment horizontal="center" vertical="center" wrapText="1"/>
    </xf>
    <xf numFmtId="164" fontId="21" fillId="0" borderId="33" xfId="1" applyNumberFormat="1" applyFont="1" applyFill="1" applyBorder="1" applyAlignment="1">
      <alignment horizontal="center" vertical="center" wrapText="1"/>
    </xf>
    <xf numFmtId="1" fontId="25" fillId="2" borderId="1" xfId="1" applyNumberFormat="1" applyFont="1" applyFill="1" applyBorder="1" applyAlignment="1">
      <alignment horizontal="center" vertical="center" wrapText="1"/>
    </xf>
    <xf numFmtId="1" fontId="4" fillId="2" borderId="5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64" fontId="4" fillId="2" borderId="25" xfId="1" applyNumberFormat="1" applyFont="1" applyFill="1" applyBorder="1" applyAlignment="1">
      <alignment horizontal="center"/>
    </xf>
    <xf numFmtId="1" fontId="4" fillId="2" borderId="22" xfId="1" applyNumberFormat="1" applyFont="1" applyFill="1" applyBorder="1" applyAlignment="1">
      <alignment horizontal="center"/>
    </xf>
    <xf numFmtId="1" fontId="2" fillId="2" borderId="12" xfId="1" applyNumberFormat="1" applyFont="1" applyFill="1" applyBorder="1" applyAlignment="1">
      <alignment horizontal="center" vertical="center" wrapText="1"/>
    </xf>
    <xf numFmtId="1" fontId="2" fillId="2" borderId="18" xfId="1" applyNumberFormat="1" applyFont="1" applyFill="1" applyBorder="1" applyAlignment="1">
      <alignment horizontal="center" vertical="center" wrapText="1"/>
    </xf>
    <xf numFmtId="1" fontId="22" fillId="2" borderId="1" xfId="1" applyNumberFormat="1" applyFont="1" applyFill="1" applyBorder="1" applyAlignment="1">
      <alignment horizontal="center" vertical="center" wrapText="1"/>
    </xf>
    <xf numFmtId="1" fontId="23" fillId="2" borderId="1" xfId="1" applyNumberFormat="1" applyFont="1" applyFill="1" applyBorder="1" applyAlignment="1">
      <alignment horizontal="center" vertical="center" wrapText="1"/>
    </xf>
    <xf numFmtId="1" fontId="33" fillId="2" borderId="1" xfId="1" applyNumberFormat="1" applyFont="1" applyFill="1" applyBorder="1" applyAlignment="1">
      <alignment horizontal="center" vertical="center" wrapText="1"/>
    </xf>
    <xf numFmtId="1" fontId="33" fillId="2" borderId="22" xfId="1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164" fontId="13" fillId="2" borderId="35" xfId="1" applyNumberFormat="1" applyFont="1" applyFill="1" applyBorder="1" applyAlignment="1">
      <alignment horizontal="center" vertical="center" wrapText="1"/>
    </xf>
    <xf numFmtId="164" fontId="13" fillId="2" borderId="17" xfId="1" applyNumberFormat="1" applyFont="1" applyFill="1" applyBorder="1" applyAlignment="1">
      <alignment horizontal="center" vertical="center" wrapText="1"/>
    </xf>
    <xf numFmtId="164" fontId="13" fillId="2" borderId="25" xfId="1" applyNumberFormat="1" applyFont="1" applyFill="1" applyBorder="1" applyAlignment="1">
      <alignment horizontal="center" vertical="center" wrapText="1"/>
    </xf>
    <xf numFmtId="164" fontId="25" fillId="2" borderId="25" xfId="1" applyNumberFormat="1" applyFont="1" applyFill="1" applyBorder="1" applyAlignment="1">
      <alignment horizontal="center" vertical="center" wrapText="1"/>
    </xf>
    <xf numFmtId="164" fontId="27" fillId="2" borderId="25" xfId="1" applyNumberFormat="1" applyFont="1" applyFill="1" applyBorder="1" applyAlignment="1">
      <alignment horizontal="center" vertical="center" wrapText="1"/>
    </xf>
    <xf numFmtId="164" fontId="15" fillId="2" borderId="25" xfId="1" applyNumberFormat="1" applyFont="1" applyFill="1" applyBorder="1" applyAlignment="1">
      <alignment horizontal="center" vertical="center" wrapText="1"/>
    </xf>
    <xf numFmtId="164" fontId="27" fillId="2" borderId="23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1" fontId="2" fillId="2" borderId="0" xfId="1" applyNumberFormat="1" applyFont="1" applyFill="1" applyBorder="1" applyAlignment="1">
      <alignment horizontal="center" vertical="center" wrapText="1"/>
    </xf>
    <xf numFmtId="1" fontId="24" fillId="0" borderId="1" xfId="2" applyNumberFormat="1" applyFont="1" applyBorder="1" applyAlignment="1">
      <alignment horizontal="center" vertical="center" wrapText="1"/>
    </xf>
    <xf numFmtId="49" fontId="24" fillId="0" borderId="1" xfId="2" applyNumberFormat="1" applyFont="1" applyBorder="1" applyAlignment="1">
      <alignment horizontal="center" vertical="center" wrapText="1"/>
    </xf>
    <xf numFmtId="164" fontId="24" fillId="0" borderId="1" xfId="2" applyNumberFormat="1" applyFont="1" applyBorder="1" applyAlignment="1">
      <alignment horizontal="center" vertical="center" wrapText="1"/>
    </xf>
    <xf numFmtId="1" fontId="5" fillId="0" borderId="22" xfId="2" applyNumberFormat="1" applyFont="1" applyBorder="1" applyAlignment="1">
      <alignment horizontal="center" vertical="center" wrapText="1"/>
    </xf>
    <xf numFmtId="164" fontId="5" fillId="0" borderId="22" xfId="2" applyNumberFormat="1" applyFont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26" fillId="2" borderId="38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22" xfId="0" applyNumberFormat="1" applyFont="1" applyFill="1" applyBorder="1" applyAlignment="1">
      <alignment horizontal="center" vertical="center" wrapText="1"/>
    </xf>
    <xf numFmtId="1" fontId="25" fillId="2" borderId="5" xfId="1" applyNumberFormat="1" applyFont="1" applyFill="1" applyBorder="1" applyAlignment="1">
      <alignment horizontal="center" vertical="center" wrapText="1"/>
    </xf>
    <xf numFmtId="1" fontId="26" fillId="2" borderId="5" xfId="1" applyNumberFormat="1" applyFont="1" applyFill="1" applyBorder="1" applyAlignment="1">
      <alignment horizontal="center" vertical="center" wrapText="1"/>
    </xf>
    <xf numFmtId="164" fontId="26" fillId="2" borderId="5" xfId="1" applyNumberFormat="1" applyFont="1" applyFill="1" applyBorder="1" applyAlignment="1">
      <alignment horizontal="center" vertical="center" wrapText="1"/>
    </xf>
    <xf numFmtId="164" fontId="26" fillId="2" borderId="36" xfId="1" applyNumberFormat="1" applyFont="1" applyFill="1" applyBorder="1" applyAlignment="1">
      <alignment horizontal="center" vertical="center" wrapText="1"/>
    </xf>
    <xf numFmtId="49" fontId="24" fillId="0" borderId="36" xfId="1" applyNumberFormat="1" applyFont="1" applyFill="1" applyBorder="1" applyAlignment="1">
      <alignment horizontal="center"/>
    </xf>
    <xf numFmtId="49" fontId="31" fillId="2" borderId="11" xfId="1" applyNumberFormat="1" applyFont="1" applyFill="1" applyBorder="1" applyAlignment="1">
      <alignment horizontal="center"/>
    </xf>
    <xf numFmtId="1" fontId="11" fillId="0" borderId="18" xfId="1" applyNumberFormat="1" applyFont="1" applyFill="1" applyBorder="1" applyAlignment="1">
      <alignment horizontal="center" vertical="center" wrapText="1"/>
    </xf>
    <xf numFmtId="164" fontId="31" fillId="2" borderId="40" xfId="1" applyNumberFormat="1" applyFont="1" applyFill="1" applyBorder="1" applyAlignment="1">
      <alignment horizontal="center" vertical="center" wrapText="1"/>
    </xf>
    <xf numFmtId="164" fontId="31" fillId="2" borderId="32" xfId="1" applyNumberFormat="1" applyFont="1" applyFill="1" applyBorder="1" applyAlignment="1">
      <alignment horizontal="center" vertical="center" wrapText="1"/>
    </xf>
    <xf numFmtId="164" fontId="32" fillId="2" borderId="1" xfId="1" applyNumberFormat="1" applyFont="1" applyFill="1" applyBorder="1" applyAlignment="1">
      <alignment horizontal="center" vertical="center" wrapText="1"/>
    </xf>
    <xf numFmtId="164" fontId="23" fillId="0" borderId="17" xfId="1" applyNumberFormat="1" applyFont="1" applyFill="1" applyBorder="1" applyAlignment="1">
      <alignment horizontal="center" vertical="center" wrapText="1"/>
    </xf>
    <xf numFmtId="164" fontId="23" fillId="0" borderId="33" xfId="1" applyNumberFormat="1" applyFont="1" applyFill="1" applyBorder="1" applyAlignment="1">
      <alignment horizontal="center" vertical="center" wrapText="1"/>
    </xf>
    <xf numFmtId="164" fontId="22" fillId="0" borderId="25" xfId="1" applyNumberFormat="1" applyFont="1" applyFill="1" applyBorder="1" applyAlignment="1">
      <alignment horizontal="center" vertical="center" wrapText="1"/>
    </xf>
    <xf numFmtId="164" fontId="22" fillId="0" borderId="11" xfId="1" applyNumberFormat="1" applyFont="1" applyFill="1" applyBorder="1" applyAlignment="1">
      <alignment horizontal="center" vertical="center" wrapText="1"/>
    </xf>
    <xf numFmtId="1" fontId="38" fillId="0" borderId="1" xfId="0" applyNumberFormat="1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 wrapText="1"/>
    </xf>
    <xf numFmtId="1" fontId="38" fillId="0" borderId="25" xfId="0" applyNumberFormat="1" applyFont="1" applyBorder="1" applyAlignment="1">
      <alignment horizontal="center" vertical="center" wrapText="1"/>
    </xf>
    <xf numFmtId="49" fontId="38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" fontId="22" fillId="0" borderId="25" xfId="1" applyNumberFormat="1" applyFont="1" applyFill="1" applyBorder="1" applyAlignment="1">
      <alignment horizontal="center" vertical="center" wrapText="1"/>
    </xf>
    <xf numFmtId="1" fontId="25" fillId="2" borderId="20" xfId="1" applyNumberFormat="1" applyFont="1" applyFill="1" applyBorder="1" applyAlignment="1">
      <alignment horizontal="center" vertical="center" wrapText="1"/>
    </xf>
    <xf numFmtId="1" fontId="32" fillId="2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1" fontId="31" fillId="2" borderId="40" xfId="1" applyNumberFormat="1" applyFont="1" applyFill="1" applyBorder="1" applyAlignment="1">
      <alignment horizontal="center" vertical="center" wrapText="1"/>
    </xf>
    <xf numFmtId="2" fontId="31" fillId="2" borderId="40" xfId="1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164" fontId="39" fillId="0" borderId="1" xfId="0" applyNumberFormat="1" applyFont="1" applyBorder="1" applyAlignment="1">
      <alignment horizontal="center" vertical="center"/>
    </xf>
    <xf numFmtId="0" fontId="39" fillId="0" borderId="1" xfId="0" applyNumberFormat="1" applyFont="1" applyFill="1" applyBorder="1" applyAlignment="1" applyProtection="1">
      <alignment horizontal="center" vertical="center"/>
    </xf>
    <xf numFmtId="164" fontId="39" fillId="0" borderId="1" xfId="0" applyNumberFormat="1" applyFont="1" applyFill="1" applyBorder="1" applyAlignment="1" applyProtection="1">
      <alignment horizontal="center" vertical="center"/>
    </xf>
    <xf numFmtId="0" fontId="39" fillId="0" borderId="20" xfId="0" applyNumberFormat="1" applyFont="1" applyFill="1" applyBorder="1" applyAlignment="1" applyProtection="1">
      <alignment horizontal="center" vertical="center"/>
    </xf>
    <xf numFmtId="164" fontId="39" fillId="0" borderId="20" xfId="0" applyNumberFormat="1" applyFont="1" applyFill="1" applyBorder="1" applyAlignment="1" applyProtection="1">
      <alignment horizontal="center" vertical="center"/>
    </xf>
    <xf numFmtId="164" fontId="24" fillId="2" borderId="10" xfId="1" applyNumberFormat="1" applyFont="1" applyFill="1" applyBorder="1" applyAlignment="1">
      <alignment horizontal="center" vertical="center" wrapText="1"/>
    </xf>
    <xf numFmtId="164" fontId="24" fillId="2" borderId="32" xfId="1" applyNumberFormat="1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164" fontId="39" fillId="0" borderId="22" xfId="0" applyNumberFormat="1" applyFont="1" applyBorder="1" applyAlignment="1">
      <alignment horizontal="center" vertical="center"/>
    </xf>
    <xf numFmtId="0" fontId="20" fillId="0" borderId="0" xfId="1" applyFont="1" applyFill="1" applyBorder="1" applyAlignment="1">
      <alignment vertical="center" wrapText="1"/>
    </xf>
    <xf numFmtId="1" fontId="11" fillId="2" borderId="0" xfId="1" applyNumberFormat="1" applyFont="1" applyFill="1" applyBorder="1" applyAlignment="1">
      <alignment horizontal="center"/>
    </xf>
    <xf numFmtId="1" fontId="9" fillId="2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vertical="center" wrapText="1"/>
    </xf>
    <xf numFmtId="1" fontId="12" fillId="2" borderId="0" xfId="1" applyNumberFormat="1" applyFont="1" applyFill="1" applyBorder="1" applyAlignment="1">
      <alignment horizontal="center" vertical="center" wrapText="1"/>
    </xf>
    <xf numFmtId="164" fontId="23" fillId="0" borderId="0" xfId="1" applyNumberFormat="1" applyFont="1" applyFill="1" applyBorder="1" applyAlignment="1">
      <alignment horizontal="center" vertical="center" wrapText="1"/>
    </xf>
    <xf numFmtId="1" fontId="38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164" fontId="38" fillId="0" borderId="0" xfId="0" applyNumberFormat="1" applyFont="1" applyBorder="1" applyAlignment="1">
      <alignment horizontal="center" vertical="center" wrapText="1"/>
    </xf>
    <xf numFmtId="0" fontId="22" fillId="0" borderId="1" xfId="1" applyNumberFormat="1" applyFont="1" applyFill="1" applyBorder="1" applyAlignment="1">
      <alignment horizontal="center" vertical="center" wrapText="1"/>
    </xf>
    <xf numFmtId="164" fontId="22" fillId="0" borderId="1" xfId="1" applyNumberFormat="1" applyFont="1" applyFill="1" applyBorder="1" applyAlignment="1">
      <alignment horizontal="center" vertical="center" wrapText="1"/>
    </xf>
    <xf numFmtId="1" fontId="12" fillId="2" borderId="0" xfId="1" applyNumberFormat="1" applyFont="1" applyFill="1" applyBorder="1" applyAlignment="1">
      <alignment vertical="center" wrapText="1"/>
    </xf>
    <xf numFmtId="1" fontId="22" fillId="2" borderId="0" xfId="1" applyNumberFormat="1" applyFont="1" applyFill="1" applyBorder="1" applyAlignment="1">
      <alignment horizontal="center" vertical="center" wrapText="1"/>
    </xf>
    <xf numFmtId="1" fontId="24" fillId="0" borderId="0" xfId="1" applyNumberFormat="1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 vertical="center" wrapText="1"/>
    </xf>
    <xf numFmtId="2" fontId="24" fillId="0" borderId="0" xfId="1" applyNumberFormat="1" applyFont="1" applyFill="1" applyBorder="1" applyAlignment="1">
      <alignment horizontal="center" vertical="center" wrapText="1"/>
    </xf>
    <xf numFmtId="164" fontId="23" fillId="0" borderId="35" xfId="1" applyNumberFormat="1" applyFont="1" applyFill="1" applyBorder="1" applyAlignment="1">
      <alignment horizontal="center" vertical="center" wrapText="1"/>
    </xf>
    <xf numFmtId="1" fontId="38" fillId="0" borderId="5" xfId="0" applyNumberFormat="1" applyFont="1" applyBorder="1" applyAlignment="1">
      <alignment horizontal="center" vertical="center" wrapText="1"/>
    </xf>
    <xf numFmtId="49" fontId="38" fillId="0" borderId="5" xfId="0" applyNumberFormat="1" applyFont="1" applyBorder="1" applyAlignment="1">
      <alignment horizontal="center" vertical="center" wrapText="1"/>
    </xf>
    <xf numFmtId="164" fontId="38" fillId="0" borderId="5" xfId="0" applyNumberFormat="1" applyFont="1" applyBorder="1" applyAlignment="1">
      <alignment horizontal="center" vertical="center" wrapText="1"/>
    </xf>
    <xf numFmtId="1" fontId="22" fillId="0" borderId="23" xfId="1" applyNumberFormat="1" applyFont="1" applyFill="1" applyBorder="1" applyAlignment="1">
      <alignment horizontal="center" vertical="center" wrapText="1"/>
    </xf>
    <xf numFmtId="164" fontId="22" fillId="0" borderId="23" xfId="1" applyNumberFormat="1" applyFont="1" applyFill="1" applyBorder="1" applyAlignment="1">
      <alignment horizontal="center" vertical="center" wrapText="1"/>
    </xf>
    <xf numFmtId="164" fontId="22" fillId="0" borderId="24" xfId="1" applyNumberFormat="1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2" fontId="11" fillId="0" borderId="13" xfId="1" applyNumberFormat="1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164" fontId="5" fillId="0" borderId="24" xfId="2" applyNumberFormat="1" applyFont="1" applyBorder="1" applyAlignment="1">
      <alignment horizontal="center" vertical="center" wrapText="1"/>
    </xf>
    <xf numFmtId="164" fontId="24" fillId="2" borderId="11" xfId="1" applyNumberFormat="1" applyFont="1" applyFill="1" applyBorder="1" applyAlignment="1">
      <alignment horizontal="center" vertical="center" wrapText="1"/>
    </xf>
    <xf numFmtId="164" fontId="24" fillId="2" borderId="24" xfId="1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164" fontId="32" fillId="2" borderId="5" xfId="1" applyNumberFormat="1" applyFont="1" applyFill="1" applyBorder="1" applyAlignment="1">
      <alignment horizontal="center" vertical="center" wrapText="1"/>
    </xf>
    <xf numFmtId="0" fontId="22" fillId="0" borderId="5" xfId="1" applyNumberFormat="1" applyFont="1" applyFill="1" applyBorder="1" applyAlignment="1">
      <alignment horizontal="center" vertical="center" wrapText="1"/>
    </xf>
    <xf numFmtId="164" fontId="22" fillId="0" borderId="5" xfId="1" applyNumberFormat="1" applyFont="1" applyFill="1" applyBorder="1" applyAlignment="1">
      <alignment horizontal="center" vertical="center" wrapText="1"/>
    </xf>
    <xf numFmtId="164" fontId="22" fillId="0" borderId="36" xfId="1" applyNumberFormat="1" applyFont="1" applyFill="1" applyBorder="1" applyAlignment="1">
      <alignment horizontal="center" vertical="center" wrapText="1"/>
    </xf>
    <xf numFmtId="164" fontId="23" fillId="0" borderId="22" xfId="1" applyNumberFormat="1" applyFont="1" applyFill="1" applyBorder="1" applyAlignment="1">
      <alignment horizontal="center" vertical="center" wrapText="1"/>
    </xf>
    <xf numFmtId="1" fontId="38" fillId="0" borderId="22" xfId="0" applyNumberFormat="1" applyFont="1" applyBorder="1" applyAlignment="1">
      <alignment horizontal="center" vertical="center" wrapText="1"/>
    </xf>
    <xf numFmtId="49" fontId="38" fillId="0" borderId="22" xfId="0" applyNumberFormat="1" applyFont="1" applyBorder="1" applyAlignment="1">
      <alignment horizontal="center" vertical="center" wrapText="1"/>
    </xf>
    <xf numFmtId="164" fontId="38" fillId="0" borderId="22" xfId="0" applyNumberFormat="1" applyFont="1" applyBorder="1" applyAlignment="1">
      <alignment horizontal="center" vertical="center" wrapText="1"/>
    </xf>
    <xf numFmtId="164" fontId="38" fillId="0" borderId="24" xfId="0" applyNumberFormat="1" applyFont="1" applyBorder="1" applyAlignment="1">
      <alignment horizontal="center" vertical="center" wrapText="1"/>
    </xf>
    <xf numFmtId="164" fontId="38" fillId="0" borderId="36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center" vertical="center" wrapText="1"/>
    </xf>
    <xf numFmtId="1" fontId="22" fillId="2" borderId="5" xfId="1" applyNumberFormat="1" applyFont="1" applyFill="1" applyBorder="1" applyAlignment="1">
      <alignment horizontal="center" vertical="center" wrapText="1"/>
    </xf>
    <xf numFmtId="1" fontId="24" fillId="0" borderId="5" xfId="1" applyNumberFormat="1" applyFont="1" applyFill="1" applyBorder="1" applyAlignment="1">
      <alignment horizontal="center" vertical="center" wrapText="1"/>
    </xf>
    <xf numFmtId="164" fontId="24" fillId="0" borderId="5" xfId="1" applyNumberFormat="1" applyFont="1" applyFill="1" applyBorder="1" applyAlignment="1">
      <alignment horizontal="center" vertical="center" wrapText="1"/>
    </xf>
    <xf numFmtId="2" fontId="24" fillId="0" borderId="36" xfId="1" applyNumberFormat="1" applyFont="1" applyFill="1" applyBorder="1" applyAlignment="1">
      <alignment horizontal="center" vertical="center" wrapText="1"/>
    </xf>
    <xf numFmtId="2" fontId="24" fillId="0" borderId="11" xfId="1" applyNumberFormat="1" applyFont="1" applyFill="1" applyBorder="1" applyAlignment="1">
      <alignment horizontal="center" vertical="center" wrapText="1"/>
    </xf>
    <xf numFmtId="2" fontId="31" fillId="0" borderId="11" xfId="1" applyNumberFormat="1" applyFont="1" applyFill="1" applyBorder="1" applyAlignment="1">
      <alignment horizontal="center" vertical="center" wrapText="1"/>
    </xf>
    <xf numFmtId="1" fontId="22" fillId="2" borderId="22" xfId="1" applyNumberFormat="1" applyFont="1" applyFill="1" applyBorder="1" applyAlignment="1">
      <alignment horizontal="center" vertical="center" wrapText="1"/>
    </xf>
    <xf numFmtId="1" fontId="24" fillId="0" borderId="22" xfId="1" applyNumberFormat="1" applyFont="1" applyFill="1" applyBorder="1" applyAlignment="1">
      <alignment horizontal="center" vertical="center" wrapText="1"/>
    </xf>
    <xf numFmtId="164" fontId="24" fillId="0" borderId="22" xfId="1" applyNumberFormat="1" applyFont="1" applyFill="1" applyBorder="1" applyAlignment="1">
      <alignment horizontal="center" vertical="center" wrapText="1"/>
    </xf>
    <xf numFmtId="2" fontId="24" fillId="0" borderId="24" xfId="1" applyNumberFormat="1" applyFont="1" applyFill="1" applyBorder="1" applyAlignment="1">
      <alignment horizontal="center" vertical="center" wrapText="1"/>
    </xf>
    <xf numFmtId="2" fontId="31" fillId="0" borderId="24" xfId="1" applyNumberFormat="1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49" fontId="11" fillId="0" borderId="12" xfId="1" applyNumberFormat="1" applyFont="1" applyFill="1" applyBorder="1" applyAlignment="1">
      <alignment horizontal="center" vertical="center" wrapText="1"/>
    </xf>
    <xf numFmtId="1" fontId="25" fillId="2" borderId="6" xfId="1" applyNumberFormat="1" applyFont="1" applyFill="1" applyBorder="1" applyAlignment="1">
      <alignment horizontal="center" vertical="center" wrapText="1"/>
    </xf>
    <xf numFmtId="164" fontId="25" fillId="2" borderId="25" xfId="2" applyNumberFormat="1" applyFont="1" applyFill="1" applyBorder="1" applyAlignment="1">
      <alignment horizontal="center" vertical="center" wrapText="1"/>
    </xf>
    <xf numFmtId="164" fontId="25" fillId="2" borderId="1" xfId="2" applyNumberFormat="1" applyFont="1" applyFill="1" applyBorder="1" applyAlignment="1">
      <alignment horizontal="center" vertical="center" wrapText="1"/>
    </xf>
    <xf numFmtId="164" fontId="25" fillId="0" borderId="22" xfId="2" applyNumberFormat="1" applyFont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22" xfId="0" applyFont="1" applyFill="1" applyBorder="1" applyAlignment="1">
      <alignment horizontal="center" vertical="center" wrapText="1"/>
    </xf>
    <xf numFmtId="2" fontId="11" fillId="0" borderId="38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" fontId="11" fillId="2" borderId="33" xfId="1" applyNumberFormat="1" applyFont="1" applyFill="1" applyBorder="1" applyAlignment="1">
      <alignment horizontal="center" vertical="center" wrapText="1"/>
    </xf>
    <xf numFmtId="1" fontId="11" fillId="2" borderId="34" xfId="1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21" xfId="1" applyFont="1" applyFill="1" applyBorder="1" applyAlignment="1">
      <alignment horizontal="center" vertical="center" wrapText="1"/>
    </xf>
    <xf numFmtId="1" fontId="11" fillId="0" borderId="18" xfId="1" applyNumberFormat="1" applyFont="1" applyFill="1" applyBorder="1" applyAlignment="1">
      <alignment horizontal="center" vertical="center" wrapText="1"/>
    </xf>
    <xf numFmtId="1" fontId="11" fillId="0" borderId="34" xfId="1" applyNumberFormat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28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1" fontId="11" fillId="2" borderId="18" xfId="1" applyNumberFormat="1" applyFont="1" applyFill="1" applyBorder="1" applyAlignment="1">
      <alignment horizontal="center" vertical="center" wrapText="1"/>
    </xf>
    <xf numFmtId="1" fontId="11" fillId="2" borderId="15" xfId="1" applyNumberFormat="1" applyFont="1" applyFill="1" applyBorder="1" applyAlignment="1">
      <alignment horizontal="center" vertical="center" wrapText="1"/>
    </xf>
    <xf numFmtId="1" fontId="11" fillId="2" borderId="6" xfId="1" applyNumberFormat="1" applyFont="1" applyFill="1" applyBorder="1" applyAlignment="1">
      <alignment horizontal="center" vertical="center" wrapText="1"/>
    </xf>
    <xf numFmtId="1" fontId="11" fillId="2" borderId="3" xfId="1" applyNumberFormat="1" applyFont="1" applyFill="1" applyBorder="1" applyAlignment="1">
      <alignment horizontal="center" vertical="center" wrapText="1"/>
    </xf>
    <xf numFmtId="1" fontId="11" fillId="2" borderId="21" xfId="1" applyNumberFormat="1" applyFont="1" applyFill="1" applyBorder="1" applyAlignment="1">
      <alignment horizontal="center" vertical="center" wrapText="1"/>
    </xf>
    <xf numFmtId="1" fontId="12" fillId="2" borderId="6" xfId="1" applyNumberFormat="1" applyFont="1" applyFill="1" applyBorder="1" applyAlignment="1">
      <alignment horizontal="center" vertical="center" wrapText="1"/>
    </xf>
    <xf numFmtId="1" fontId="12" fillId="2" borderId="3" xfId="1" applyNumberFormat="1" applyFont="1" applyFill="1" applyBorder="1" applyAlignment="1">
      <alignment horizontal="center" vertical="center" wrapText="1"/>
    </xf>
    <xf numFmtId="1" fontId="12" fillId="2" borderId="21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3" fillId="0" borderId="6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11" fillId="2" borderId="39" xfId="1" applyNumberFormat="1" applyFont="1" applyFill="1" applyBorder="1" applyAlignment="1">
      <alignment horizontal="center" vertical="center" wrapText="1"/>
    </xf>
    <xf numFmtId="1" fontId="13" fillId="2" borderId="6" xfId="1" applyNumberFormat="1" applyFont="1" applyFill="1" applyBorder="1" applyAlignment="1">
      <alignment horizontal="center" vertical="center" wrapText="1"/>
    </xf>
    <xf numFmtId="1" fontId="13" fillId="2" borderId="3" xfId="1" applyNumberFormat="1" applyFont="1" applyFill="1" applyBorder="1" applyAlignment="1">
      <alignment horizontal="center" vertical="center" wrapText="1"/>
    </xf>
    <xf numFmtId="1" fontId="13" fillId="2" borderId="21" xfId="1" applyNumberFormat="1" applyFont="1" applyFill="1" applyBorder="1" applyAlignment="1">
      <alignment horizontal="center" vertical="center" wrapText="1"/>
    </xf>
    <xf numFmtId="1" fontId="13" fillId="2" borderId="2" xfId="1" applyNumberFormat="1" applyFont="1" applyFill="1" applyBorder="1" applyAlignment="1">
      <alignment horizontal="center" vertical="center" wrapText="1"/>
    </xf>
    <xf numFmtId="1" fontId="12" fillId="2" borderId="5" xfId="1" applyNumberFormat="1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2" borderId="22" xfId="1" applyNumberFormat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2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horizontal="center" vertical="center" wrapText="1"/>
    </xf>
    <xf numFmtId="164" fontId="33" fillId="2" borderId="20" xfId="1" applyNumberFormat="1" applyFont="1" applyFill="1" applyBorder="1" applyAlignment="1">
      <alignment horizontal="center" vertical="center" wrapText="1"/>
    </xf>
    <xf numFmtId="164" fontId="33" fillId="2" borderId="3" xfId="1" applyNumberFormat="1" applyFont="1" applyFill="1" applyBorder="1" applyAlignment="1">
      <alignment horizontal="center" vertical="center" wrapText="1"/>
    </xf>
    <xf numFmtId="164" fontId="33" fillId="2" borderId="2" xfId="1" applyNumberFormat="1" applyFont="1" applyFill="1" applyBorder="1" applyAlignment="1">
      <alignment horizontal="center" vertical="center" wrapText="1"/>
    </xf>
    <xf numFmtId="164" fontId="22" fillId="2" borderId="20" xfId="1" applyNumberFormat="1" applyFont="1" applyFill="1" applyBorder="1" applyAlignment="1">
      <alignment horizontal="center" vertical="center" wrapText="1"/>
    </xf>
    <xf numFmtId="164" fontId="22" fillId="2" borderId="3" xfId="1" applyNumberFormat="1" applyFont="1" applyFill="1" applyBorder="1" applyAlignment="1">
      <alignment horizontal="center" vertical="center" wrapText="1"/>
    </xf>
    <xf numFmtId="164" fontId="22" fillId="2" borderId="2" xfId="1" applyNumberFormat="1" applyFont="1" applyFill="1" applyBorder="1" applyAlignment="1">
      <alignment horizontal="center" vertical="center" wrapText="1"/>
    </xf>
    <xf numFmtId="164" fontId="22" fillId="2" borderId="21" xfId="1" applyNumberFormat="1" applyFont="1" applyFill="1" applyBorder="1" applyAlignment="1">
      <alignment horizontal="center" vertical="center" wrapText="1"/>
    </xf>
    <xf numFmtId="164" fontId="32" fillId="2" borderId="20" xfId="1" applyNumberFormat="1" applyFont="1" applyFill="1" applyBorder="1" applyAlignment="1">
      <alignment horizontal="center" vertical="center" wrapText="1"/>
    </xf>
    <xf numFmtId="164" fontId="32" fillId="2" borderId="3" xfId="1" applyNumberFormat="1" applyFont="1" applyFill="1" applyBorder="1" applyAlignment="1">
      <alignment horizontal="center" vertical="center" wrapText="1"/>
    </xf>
  </cellXfs>
  <cellStyles count="3">
    <cellStyle name="Звичайний" xfId="0" builtinId="0"/>
    <cellStyle name="Обычный_Грунт_08" xfId="1"/>
    <cellStyle name="Текст пояснення" xfId="2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tabSelected="1" topLeftCell="A99" workbookViewId="0">
      <selection activeCell="N219" sqref="N219"/>
    </sheetView>
  </sheetViews>
  <sheetFormatPr defaultRowHeight="15" x14ac:dyDescent="0.25"/>
  <cols>
    <col min="1" max="1" width="3.7109375" customWidth="1"/>
    <col min="2" max="2" width="16.7109375" customWidth="1"/>
    <col min="3" max="3" width="18.7109375" customWidth="1"/>
    <col min="4" max="4" width="13.7109375" customWidth="1"/>
    <col min="5" max="5" width="11.7109375" customWidth="1"/>
    <col min="6" max="6" width="7.7109375" customWidth="1"/>
    <col min="7" max="7" width="7.140625" customWidth="1"/>
    <col min="8" max="8" width="10.7109375" customWidth="1"/>
    <col min="9" max="9" width="10.140625" hidden="1" customWidth="1"/>
    <col min="10" max="10" width="7.85546875" customWidth="1"/>
  </cols>
  <sheetData>
    <row r="1" spans="1:11" ht="56.45" customHeight="1" thickBot="1" x14ac:dyDescent="0.3">
      <c r="A1" s="325" t="s">
        <v>164</v>
      </c>
      <c r="B1" s="326"/>
      <c r="C1" s="326"/>
      <c r="D1" s="326"/>
      <c r="E1" s="326"/>
      <c r="F1" s="327"/>
      <c r="G1" s="327"/>
      <c r="H1" s="327"/>
      <c r="I1" s="1"/>
    </row>
    <row r="2" spans="1:11" ht="58.15" customHeight="1" x14ac:dyDescent="0.25">
      <c r="A2" s="333" t="s">
        <v>0</v>
      </c>
      <c r="B2" s="335" t="s">
        <v>3</v>
      </c>
      <c r="C2" s="328" t="s">
        <v>1</v>
      </c>
      <c r="D2" s="328" t="s">
        <v>2</v>
      </c>
      <c r="E2" s="328" t="s">
        <v>5</v>
      </c>
      <c r="F2" s="328" t="s">
        <v>6</v>
      </c>
      <c r="G2" s="328" t="s">
        <v>8</v>
      </c>
      <c r="H2" s="337" t="s">
        <v>4</v>
      </c>
      <c r="I2" s="1"/>
      <c r="J2" s="1"/>
      <c r="K2" s="1"/>
    </row>
    <row r="3" spans="1:11" x14ac:dyDescent="0.25">
      <c r="A3" s="334"/>
      <c r="B3" s="336"/>
      <c r="C3" s="331"/>
      <c r="D3" s="329"/>
      <c r="E3" s="329"/>
      <c r="F3" s="329"/>
      <c r="G3" s="329"/>
      <c r="H3" s="338"/>
    </row>
    <row r="4" spans="1:11" ht="14.45" customHeight="1" x14ac:dyDescent="0.25">
      <c r="A4" s="334"/>
      <c r="B4" s="336"/>
      <c r="C4" s="331"/>
      <c r="D4" s="329"/>
      <c r="E4" s="329"/>
      <c r="F4" s="329"/>
      <c r="G4" s="329"/>
      <c r="H4" s="338"/>
    </row>
    <row r="5" spans="1:11" ht="25.9" customHeight="1" thickBot="1" x14ac:dyDescent="0.3">
      <c r="A5" s="334"/>
      <c r="B5" s="336"/>
      <c r="C5" s="331"/>
      <c r="D5" s="329"/>
      <c r="E5" s="330"/>
      <c r="F5" s="329"/>
      <c r="G5" s="329"/>
      <c r="H5" s="338"/>
    </row>
    <row r="6" spans="1:11" ht="4.1500000000000004" hidden="1" customHeight="1" x14ac:dyDescent="0.25">
      <c r="A6" s="334"/>
      <c r="B6" s="336"/>
      <c r="C6" s="331"/>
      <c r="D6" s="2"/>
      <c r="E6" s="2"/>
      <c r="F6" s="2"/>
      <c r="G6" s="2"/>
      <c r="H6" s="4"/>
    </row>
    <row r="7" spans="1:11" ht="6.6" hidden="1" customHeight="1" x14ac:dyDescent="0.25">
      <c r="A7" s="334"/>
      <c r="B7" s="336"/>
      <c r="C7" s="331"/>
      <c r="D7" s="2"/>
      <c r="E7" s="2"/>
      <c r="F7" s="2"/>
      <c r="G7" s="2"/>
      <c r="H7" s="4"/>
    </row>
    <row r="8" spans="1:11" ht="14.45" hidden="1" customHeight="1" x14ac:dyDescent="0.25">
      <c r="A8" s="334"/>
      <c r="B8" s="336"/>
      <c r="C8" s="332"/>
      <c r="D8" s="3"/>
      <c r="E8" s="3"/>
      <c r="F8" s="3"/>
      <c r="G8" s="3"/>
      <c r="H8" s="5"/>
    </row>
    <row r="9" spans="1:11" ht="12" customHeight="1" thickBot="1" x14ac:dyDescent="0.3">
      <c r="A9" s="20">
        <v>1</v>
      </c>
      <c r="B9" s="21">
        <v>2</v>
      </c>
      <c r="C9" s="22">
        <v>3</v>
      </c>
      <c r="D9" s="23">
        <v>3</v>
      </c>
      <c r="E9" s="23">
        <v>4</v>
      </c>
      <c r="F9" s="23">
        <v>5</v>
      </c>
      <c r="G9" s="23">
        <v>6</v>
      </c>
      <c r="H9" s="24">
        <v>7</v>
      </c>
    </row>
    <row r="10" spans="1:11" ht="24" customHeight="1" x14ac:dyDescent="0.25">
      <c r="A10" s="300">
        <v>1</v>
      </c>
      <c r="B10" s="297" t="s">
        <v>7</v>
      </c>
      <c r="C10" s="340" t="s">
        <v>91</v>
      </c>
      <c r="D10" s="68" t="s">
        <v>159</v>
      </c>
      <c r="E10" s="80">
        <v>73</v>
      </c>
      <c r="F10" s="69">
        <v>2.1</v>
      </c>
      <c r="G10" s="81">
        <v>1</v>
      </c>
      <c r="H10" s="70">
        <v>3.3330000000000002</v>
      </c>
    </row>
    <row r="11" spans="1:11" ht="24" customHeight="1" x14ac:dyDescent="0.25">
      <c r="A11" s="301"/>
      <c r="B11" s="298"/>
      <c r="C11" s="341"/>
      <c r="D11" s="353" t="s">
        <v>160</v>
      </c>
      <c r="E11" s="205">
        <v>7</v>
      </c>
      <c r="F11" s="205">
        <v>7.2</v>
      </c>
      <c r="G11" s="206">
        <v>1</v>
      </c>
      <c r="H11" s="213">
        <v>3.3</v>
      </c>
    </row>
    <row r="12" spans="1:11" ht="24" customHeight="1" x14ac:dyDescent="0.25">
      <c r="A12" s="301"/>
      <c r="B12" s="298"/>
      <c r="C12" s="341"/>
      <c r="D12" s="354"/>
      <c r="E12" s="82">
        <v>10</v>
      </c>
      <c r="F12" s="71">
        <v>6.1</v>
      </c>
      <c r="G12" s="83">
        <v>1</v>
      </c>
      <c r="H12" s="72">
        <v>3.3330000000000002</v>
      </c>
    </row>
    <row r="13" spans="1:11" ht="24" customHeight="1" x14ac:dyDescent="0.25">
      <c r="A13" s="301"/>
      <c r="B13" s="298"/>
      <c r="C13" s="341"/>
      <c r="D13" s="354"/>
      <c r="E13" s="205">
        <v>19</v>
      </c>
      <c r="F13" s="205">
        <v>9.1999999999999993</v>
      </c>
      <c r="G13" s="206">
        <v>1</v>
      </c>
      <c r="H13" s="214">
        <v>3.3</v>
      </c>
    </row>
    <row r="14" spans="1:11" ht="24" customHeight="1" x14ac:dyDescent="0.25">
      <c r="A14" s="301"/>
      <c r="B14" s="298"/>
      <c r="C14" s="341"/>
      <c r="D14" s="355"/>
      <c r="E14" s="205">
        <v>23</v>
      </c>
      <c r="F14" s="205">
        <v>44.3</v>
      </c>
      <c r="G14" s="206">
        <v>1</v>
      </c>
      <c r="H14" s="214">
        <v>3.3</v>
      </c>
    </row>
    <row r="15" spans="1:11" ht="24" customHeight="1" x14ac:dyDescent="0.25">
      <c r="A15" s="301"/>
      <c r="B15" s="298"/>
      <c r="C15" s="341"/>
      <c r="D15" s="360" t="s">
        <v>132</v>
      </c>
      <c r="E15" s="203">
        <v>23</v>
      </c>
      <c r="F15" s="183" t="s">
        <v>90</v>
      </c>
      <c r="G15" s="204">
        <v>0.8</v>
      </c>
      <c r="H15" s="184">
        <v>2.6659999999999999</v>
      </c>
    </row>
    <row r="16" spans="1:11" ht="24" customHeight="1" x14ac:dyDescent="0.25">
      <c r="A16" s="301"/>
      <c r="B16" s="298"/>
      <c r="C16" s="341"/>
      <c r="D16" s="361"/>
      <c r="E16" s="209">
        <v>31</v>
      </c>
      <c r="F16" s="209" t="s">
        <v>145</v>
      </c>
      <c r="G16" s="210">
        <v>0.9</v>
      </c>
      <c r="H16" s="214">
        <v>2.8</v>
      </c>
    </row>
    <row r="17" spans="1:8" ht="24" customHeight="1" x14ac:dyDescent="0.25">
      <c r="A17" s="301"/>
      <c r="B17" s="298"/>
      <c r="C17" s="341"/>
      <c r="D17" s="361"/>
      <c r="E17" s="211">
        <v>31</v>
      </c>
      <c r="F17" s="211" t="s">
        <v>144</v>
      </c>
      <c r="G17" s="212">
        <v>1</v>
      </c>
      <c r="H17" s="214">
        <v>3.2</v>
      </c>
    </row>
    <row r="18" spans="1:8" ht="24" customHeight="1" x14ac:dyDescent="0.25">
      <c r="A18" s="301"/>
      <c r="B18" s="298"/>
      <c r="C18" s="341"/>
      <c r="D18" s="356" t="s">
        <v>146</v>
      </c>
      <c r="E18" s="205">
        <v>4</v>
      </c>
      <c r="F18" s="205">
        <v>9.1</v>
      </c>
      <c r="G18" s="206">
        <v>1</v>
      </c>
      <c r="H18" s="256">
        <v>3.3</v>
      </c>
    </row>
    <row r="19" spans="1:8" ht="24" customHeight="1" x14ac:dyDescent="0.25">
      <c r="A19" s="301"/>
      <c r="B19" s="298"/>
      <c r="C19" s="341"/>
      <c r="D19" s="357"/>
      <c r="E19" s="205">
        <v>21</v>
      </c>
      <c r="F19" s="205">
        <v>2.1</v>
      </c>
      <c r="G19" s="206">
        <v>1</v>
      </c>
      <c r="H19" s="256">
        <v>3.3</v>
      </c>
    </row>
    <row r="20" spans="1:8" ht="24" customHeight="1" x14ac:dyDescent="0.25">
      <c r="A20" s="301"/>
      <c r="B20" s="298"/>
      <c r="C20" s="341"/>
      <c r="D20" s="357"/>
      <c r="E20" s="205">
        <v>29</v>
      </c>
      <c r="F20" s="205">
        <v>3.1</v>
      </c>
      <c r="G20" s="206">
        <v>1</v>
      </c>
      <c r="H20" s="256">
        <v>3.3</v>
      </c>
    </row>
    <row r="21" spans="1:8" ht="24" customHeight="1" x14ac:dyDescent="0.25">
      <c r="A21" s="301"/>
      <c r="B21" s="298"/>
      <c r="C21" s="341"/>
      <c r="D21" s="357"/>
      <c r="E21" s="207">
        <v>29</v>
      </c>
      <c r="F21" s="207">
        <v>4.0999999999999996</v>
      </c>
      <c r="G21" s="208">
        <v>0.8</v>
      </c>
      <c r="H21" s="256">
        <v>2.6</v>
      </c>
    </row>
    <row r="22" spans="1:8" ht="24" customHeight="1" x14ac:dyDescent="0.25">
      <c r="A22" s="301"/>
      <c r="B22" s="298"/>
      <c r="C22" s="341"/>
      <c r="D22" s="357"/>
      <c r="E22" s="207">
        <v>33</v>
      </c>
      <c r="F22" s="207">
        <v>4.2</v>
      </c>
      <c r="G22" s="206">
        <v>1</v>
      </c>
      <c r="H22" s="256">
        <v>3.3</v>
      </c>
    </row>
    <row r="23" spans="1:8" ht="24" customHeight="1" x14ac:dyDescent="0.25">
      <c r="A23" s="301"/>
      <c r="B23" s="298"/>
      <c r="C23" s="341"/>
      <c r="D23" s="358"/>
      <c r="E23" s="207">
        <v>49</v>
      </c>
      <c r="F23" s="207">
        <v>7.5</v>
      </c>
      <c r="G23" s="206">
        <v>1</v>
      </c>
      <c r="H23" s="256">
        <v>3.3</v>
      </c>
    </row>
    <row r="24" spans="1:8" ht="21.6" customHeight="1" x14ac:dyDescent="0.25">
      <c r="A24" s="301"/>
      <c r="B24" s="298"/>
      <c r="C24" s="341"/>
      <c r="D24" s="356" t="s">
        <v>161</v>
      </c>
      <c r="E24" s="205">
        <v>1</v>
      </c>
      <c r="F24" s="205">
        <v>2.6</v>
      </c>
      <c r="G24" s="206">
        <v>1</v>
      </c>
      <c r="H24" s="256">
        <v>3.3</v>
      </c>
    </row>
    <row r="25" spans="1:8" ht="21.6" customHeight="1" x14ac:dyDescent="0.25">
      <c r="A25" s="301"/>
      <c r="B25" s="298"/>
      <c r="C25" s="341"/>
      <c r="D25" s="357"/>
      <c r="E25" s="205">
        <v>6</v>
      </c>
      <c r="F25" s="205">
        <v>23.1</v>
      </c>
      <c r="G25" s="206">
        <v>1</v>
      </c>
      <c r="H25" s="256">
        <v>3.3</v>
      </c>
    </row>
    <row r="26" spans="1:8" ht="21.6" customHeight="1" x14ac:dyDescent="0.25">
      <c r="A26" s="301"/>
      <c r="B26" s="298"/>
      <c r="C26" s="341"/>
      <c r="D26" s="357"/>
      <c r="E26" s="207">
        <v>10</v>
      </c>
      <c r="F26" s="207">
        <v>35.799999999999997</v>
      </c>
      <c r="G26" s="208">
        <v>1</v>
      </c>
      <c r="H26" s="256">
        <v>3.3</v>
      </c>
    </row>
    <row r="27" spans="1:8" ht="21.6" customHeight="1" x14ac:dyDescent="0.25">
      <c r="A27" s="301"/>
      <c r="B27" s="298"/>
      <c r="C27" s="341"/>
      <c r="D27" s="358"/>
      <c r="E27" s="207">
        <v>35</v>
      </c>
      <c r="F27" s="207">
        <v>14.1</v>
      </c>
      <c r="G27" s="208">
        <v>1</v>
      </c>
      <c r="H27" s="256">
        <v>3.3</v>
      </c>
    </row>
    <row r="28" spans="1:8" ht="21.6" customHeight="1" x14ac:dyDescent="0.25">
      <c r="A28" s="301"/>
      <c r="B28" s="298"/>
      <c r="C28" s="341"/>
      <c r="D28" s="356" t="s">
        <v>143</v>
      </c>
      <c r="E28" s="207">
        <v>6</v>
      </c>
      <c r="F28" s="207">
        <v>4.2</v>
      </c>
      <c r="G28" s="208">
        <v>1</v>
      </c>
      <c r="H28" s="256">
        <v>3.3</v>
      </c>
    </row>
    <row r="29" spans="1:8" ht="21.6" customHeight="1" thickBot="1" x14ac:dyDescent="0.3">
      <c r="A29" s="301"/>
      <c r="B29" s="298"/>
      <c r="C29" s="342"/>
      <c r="D29" s="359"/>
      <c r="E29" s="215">
        <v>78</v>
      </c>
      <c r="F29" s="215">
        <v>9</v>
      </c>
      <c r="G29" s="216">
        <v>0.6</v>
      </c>
      <c r="H29" s="257">
        <v>2</v>
      </c>
    </row>
    <row r="30" spans="1:8" ht="21" customHeight="1" thickBot="1" x14ac:dyDescent="0.3">
      <c r="A30" s="302"/>
      <c r="B30" s="299"/>
      <c r="C30" s="295" t="s">
        <v>10</v>
      </c>
      <c r="D30" s="296"/>
      <c r="E30" s="105"/>
      <c r="F30" s="105"/>
      <c r="G30" s="25">
        <f>G29+G28+G27+G26+G25+G24+G23+G22+G21+G20+G19+G18+G17+G16+G15+G14+G13+G12+G11+G10</f>
        <v>19.100000000000001</v>
      </c>
      <c r="H30" s="50">
        <f>H29+H28+H27+H26+H25+H24+H23+H22+H21+H20+H19+H18+H17+H16+H15+H14+H13+H12+H11+H10</f>
        <v>62.831999999999987</v>
      </c>
    </row>
    <row r="31" spans="1:8" ht="15" customHeight="1" x14ac:dyDescent="0.25">
      <c r="A31" s="96"/>
      <c r="B31" s="217"/>
      <c r="C31" s="218"/>
      <c r="D31" s="219"/>
      <c r="E31" s="97"/>
      <c r="F31" s="97"/>
      <c r="G31" s="98"/>
      <c r="H31" s="98"/>
    </row>
    <row r="32" spans="1:8" ht="15" customHeight="1" x14ac:dyDescent="0.25">
      <c r="A32" s="96"/>
      <c r="B32" s="217"/>
      <c r="C32" s="218"/>
      <c r="D32" s="219"/>
      <c r="E32" s="97"/>
      <c r="F32" s="97"/>
      <c r="G32" s="98"/>
      <c r="H32" s="98"/>
    </row>
    <row r="33" spans="1:8" ht="15" customHeight="1" x14ac:dyDescent="0.25">
      <c r="A33" s="96"/>
      <c r="B33" s="217"/>
      <c r="C33" s="218"/>
      <c r="D33" s="219"/>
      <c r="E33" s="97"/>
      <c r="F33" s="97"/>
      <c r="G33" s="98"/>
      <c r="H33" s="98"/>
    </row>
    <row r="34" spans="1:8" ht="15" customHeight="1" thickBot="1" x14ac:dyDescent="0.3">
      <c r="A34" s="96"/>
      <c r="B34" s="217"/>
      <c r="C34" s="218"/>
      <c r="D34" s="219"/>
      <c r="E34" s="97"/>
      <c r="F34" s="97"/>
      <c r="G34" s="98"/>
      <c r="H34" s="98"/>
    </row>
    <row r="35" spans="1:8" ht="15" customHeight="1" thickBot="1" x14ac:dyDescent="0.3">
      <c r="A35" s="20">
        <v>1</v>
      </c>
      <c r="B35" s="21">
        <v>2</v>
      </c>
      <c r="C35" s="22">
        <v>3</v>
      </c>
      <c r="D35" s="23">
        <v>3</v>
      </c>
      <c r="E35" s="23">
        <v>4</v>
      </c>
      <c r="F35" s="23">
        <v>5</v>
      </c>
      <c r="G35" s="23">
        <v>6</v>
      </c>
      <c r="H35" s="24">
        <v>7</v>
      </c>
    </row>
    <row r="36" spans="1:8" ht="21.6" customHeight="1" x14ac:dyDescent="0.25">
      <c r="A36" s="300">
        <v>2</v>
      </c>
      <c r="B36" s="303" t="s">
        <v>7</v>
      </c>
      <c r="C36" s="340" t="s">
        <v>142</v>
      </c>
      <c r="D36" s="176" t="s">
        <v>97</v>
      </c>
      <c r="E36" s="177">
        <v>83</v>
      </c>
      <c r="F36" s="177">
        <v>3</v>
      </c>
      <c r="G36" s="178">
        <v>0.5</v>
      </c>
      <c r="H36" s="179">
        <v>5</v>
      </c>
    </row>
    <row r="37" spans="1:8" ht="15" customHeight="1" x14ac:dyDescent="0.25">
      <c r="A37" s="301"/>
      <c r="B37" s="304"/>
      <c r="C37" s="341"/>
      <c r="D37" s="76" t="s">
        <v>83</v>
      </c>
      <c r="E37" s="77">
        <v>85</v>
      </c>
      <c r="F37" s="77">
        <v>1</v>
      </c>
      <c r="G37" s="78">
        <v>2.2999999999999998</v>
      </c>
      <c r="H37" s="79">
        <v>23</v>
      </c>
    </row>
    <row r="38" spans="1:8" ht="15" customHeight="1" x14ac:dyDescent="0.25">
      <c r="A38" s="301"/>
      <c r="B38" s="304"/>
      <c r="C38" s="341"/>
      <c r="D38" s="76" t="s">
        <v>83</v>
      </c>
      <c r="E38" s="77">
        <v>85</v>
      </c>
      <c r="F38" s="77">
        <v>11</v>
      </c>
      <c r="G38" s="78">
        <v>2.8</v>
      </c>
      <c r="H38" s="79">
        <v>28</v>
      </c>
    </row>
    <row r="39" spans="1:8" ht="21.6" customHeight="1" x14ac:dyDescent="0.25">
      <c r="A39" s="301"/>
      <c r="B39" s="304"/>
      <c r="C39" s="341"/>
      <c r="D39" s="134" t="s">
        <v>97</v>
      </c>
      <c r="E39" s="73">
        <v>85</v>
      </c>
      <c r="F39" s="118" t="s">
        <v>38</v>
      </c>
      <c r="G39" s="74">
        <v>1.1000000000000001</v>
      </c>
      <c r="H39" s="75">
        <v>11</v>
      </c>
    </row>
    <row r="40" spans="1:8" ht="21.6" customHeight="1" x14ac:dyDescent="0.25">
      <c r="A40" s="301"/>
      <c r="B40" s="304"/>
      <c r="C40" s="341"/>
      <c r="D40" s="197" t="s">
        <v>97</v>
      </c>
      <c r="E40" s="73">
        <v>85</v>
      </c>
      <c r="F40" s="73">
        <v>8</v>
      </c>
      <c r="G40" s="74">
        <v>1</v>
      </c>
      <c r="H40" s="75">
        <v>10</v>
      </c>
    </row>
    <row r="41" spans="1:8" ht="24" customHeight="1" x14ac:dyDescent="0.25">
      <c r="A41" s="301"/>
      <c r="B41" s="304"/>
      <c r="C41" s="341"/>
      <c r="D41" s="200" t="s">
        <v>140</v>
      </c>
      <c r="E41" s="199">
        <v>44</v>
      </c>
      <c r="F41" s="199">
        <v>1.3</v>
      </c>
      <c r="G41" s="199">
        <v>1</v>
      </c>
      <c r="H41" s="258">
        <v>0.5</v>
      </c>
    </row>
    <row r="42" spans="1:8" ht="21.6" customHeight="1" x14ac:dyDescent="0.25">
      <c r="A42" s="301"/>
      <c r="B42" s="304"/>
      <c r="C42" s="341"/>
      <c r="D42" s="200" t="s">
        <v>141</v>
      </c>
      <c r="E42" s="199">
        <v>44</v>
      </c>
      <c r="F42" s="199">
        <v>1.4</v>
      </c>
      <c r="G42" s="199">
        <v>1</v>
      </c>
      <c r="H42" s="258">
        <v>0.5</v>
      </c>
    </row>
    <row r="43" spans="1:8" ht="21.6" customHeight="1" x14ac:dyDescent="0.25">
      <c r="A43" s="301"/>
      <c r="B43" s="304"/>
      <c r="C43" s="341"/>
      <c r="D43" s="200" t="s">
        <v>141</v>
      </c>
      <c r="E43" s="199">
        <v>46</v>
      </c>
      <c r="F43" s="199">
        <v>6.3</v>
      </c>
      <c r="G43" s="199">
        <v>1</v>
      </c>
      <c r="H43" s="258">
        <v>0.5</v>
      </c>
    </row>
    <row r="44" spans="1:8" ht="21.6" customHeight="1" x14ac:dyDescent="0.25">
      <c r="A44" s="301"/>
      <c r="B44" s="304"/>
      <c r="C44" s="341"/>
      <c r="D44" s="200" t="s">
        <v>141</v>
      </c>
      <c r="E44" s="199">
        <v>46</v>
      </c>
      <c r="F44" s="199">
        <v>6.4</v>
      </c>
      <c r="G44" s="199">
        <v>1</v>
      </c>
      <c r="H44" s="258">
        <v>0.5</v>
      </c>
    </row>
    <row r="45" spans="1:8" ht="21.6" customHeight="1" x14ac:dyDescent="0.25">
      <c r="A45" s="301"/>
      <c r="B45" s="304"/>
      <c r="C45" s="341"/>
      <c r="D45" s="200" t="s">
        <v>141</v>
      </c>
      <c r="E45" s="199">
        <v>46</v>
      </c>
      <c r="F45" s="199">
        <v>6.5</v>
      </c>
      <c r="G45" s="199">
        <v>1</v>
      </c>
      <c r="H45" s="258">
        <v>0.5</v>
      </c>
    </row>
    <row r="46" spans="1:8" ht="21.6" customHeight="1" x14ac:dyDescent="0.25">
      <c r="A46" s="301"/>
      <c r="B46" s="304"/>
      <c r="C46" s="341"/>
      <c r="D46" s="200" t="s">
        <v>141</v>
      </c>
      <c r="E46" s="199">
        <v>51</v>
      </c>
      <c r="F46" s="199">
        <v>18.2</v>
      </c>
      <c r="G46" s="199">
        <v>1</v>
      </c>
      <c r="H46" s="258">
        <v>0.5</v>
      </c>
    </row>
    <row r="47" spans="1:8" ht="21.6" customHeight="1" x14ac:dyDescent="0.25">
      <c r="A47" s="301"/>
      <c r="B47" s="304"/>
      <c r="C47" s="341"/>
      <c r="D47" s="200" t="s">
        <v>141</v>
      </c>
      <c r="E47" s="199">
        <v>51</v>
      </c>
      <c r="F47" s="199">
        <v>18.3</v>
      </c>
      <c r="G47" s="199">
        <v>1</v>
      </c>
      <c r="H47" s="258">
        <v>0.5</v>
      </c>
    </row>
    <row r="48" spans="1:8" ht="21.6" customHeight="1" x14ac:dyDescent="0.25">
      <c r="A48" s="301"/>
      <c r="B48" s="304"/>
      <c r="C48" s="341"/>
      <c r="D48" s="200" t="s">
        <v>141</v>
      </c>
      <c r="E48" s="199">
        <v>51</v>
      </c>
      <c r="F48" s="199">
        <v>18.399999999999999</v>
      </c>
      <c r="G48" s="199">
        <v>1</v>
      </c>
      <c r="H48" s="258">
        <v>0.5</v>
      </c>
    </row>
    <row r="49" spans="1:8" ht="21.6" customHeight="1" x14ac:dyDescent="0.25">
      <c r="A49" s="301"/>
      <c r="B49" s="304"/>
      <c r="C49" s="341"/>
      <c r="D49" s="200" t="s">
        <v>141</v>
      </c>
      <c r="E49" s="199">
        <v>70</v>
      </c>
      <c r="F49" s="199">
        <v>1.5</v>
      </c>
      <c r="G49" s="199">
        <v>1</v>
      </c>
      <c r="H49" s="258">
        <v>0.5</v>
      </c>
    </row>
    <row r="50" spans="1:8" ht="21.6" customHeight="1" x14ac:dyDescent="0.25">
      <c r="A50" s="301"/>
      <c r="B50" s="304"/>
      <c r="C50" s="341"/>
      <c r="D50" s="200" t="s">
        <v>141</v>
      </c>
      <c r="E50" s="199">
        <v>70</v>
      </c>
      <c r="F50" s="199">
        <v>1.6</v>
      </c>
      <c r="G50" s="199">
        <v>1</v>
      </c>
      <c r="H50" s="258">
        <v>0.5</v>
      </c>
    </row>
    <row r="51" spans="1:8" ht="21.6" customHeight="1" x14ac:dyDescent="0.25">
      <c r="A51" s="301"/>
      <c r="B51" s="304"/>
      <c r="C51" s="341"/>
      <c r="D51" s="200" t="s">
        <v>141</v>
      </c>
      <c r="E51" s="199">
        <v>46</v>
      </c>
      <c r="F51" s="199">
        <v>6.7</v>
      </c>
      <c r="G51" s="199">
        <v>1</v>
      </c>
      <c r="H51" s="258">
        <v>0.5</v>
      </c>
    </row>
    <row r="52" spans="1:8" ht="21.6" customHeight="1" x14ac:dyDescent="0.25">
      <c r="A52" s="301"/>
      <c r="B52" s="304"/>
      <c r="C52" s="341"/>
      <c r="D52" s="200" t="s">
        <v>141</v>
      </c>
      <c r="E52" s="199">
        <v>47</v>
      </c>
      <c r="F52" s="199">
        <v>1.2</v>
      </c>
      <c r="G52" s="199">
        <v>1</v>
      </c>
      <c r="H52" s="258">
        <v>0.5</v>
      </c>
    </row>
    <row r="53" spans="1:8" ht="21.6" customHeight="1" x14ac:dyDescent="0.25">
      <c r="A53" s="301"/>
      <c r="B53" s="304"/>
      <c r="C53" s="341"/>
      <c r="D53" s="200" t="s">
        <v>141</v>
      </c>
      <c r="E53" s="199">
        <v>47</v>
      </c>
      <c r="F53" s="199">
        <v>1.3</v>
      </c>
      <c r="G53" s="199">
        <v>1</v>
      </c>
      <c r="H53" s="258">
        <v>0.5</v>
      </c>
    </row>
    <row r="54" spans="1:8" ht="21.6" customHeight="1" x14ac:dyDescent="0.25">
      <c r="A54" s="301"/>
      <c r="B54" s="304"/>
      <c r="C54" s="341"/>
      <c r="D54" s="200" t="s">
        <v>141</v>
      </c>
      <c r="E54" s="199">
        <v>18</v>
      </c>
      <c r="F54" s="199">
        <v>9.1</v>
      </c>
      <c r="G54" s="199">
        <v>1</v>
      </c>
      <c r="H54" s="258">
        <v>0.6</v>
      </c>
    </row>
    <row r="55" spans="1:8" ht="21.6" customHeight="1" x14ac:dyDescent="0.25">
      <c r="A55" s="301"/>
      <c r="B55" s="304"/>
      <c r="C55" s="341"/>
      <c r="D55" s="200" t="s">
        <v>141</v>
      </c>
      <c r="E55" s="199">
        <v>18</v>
      </c>
      <c r="F55" s="199">
        <v>9.1999999999999993</v>
      </c>
      <c r="G55" s="199">
        <v>1</v>
      </c>
      <c r="H55" s="258">
        <v>0.4</v>
      </c>
    </row>
    <row r="56" spans="1:8" ht="21.6" customHeight="1" x14ac:dyDescent="0.25">
      <c r="A56" s="301"/>
      <c r="B56" s="304"/>
      <c r="C56" s="341"/>
      <c r="D56" s="200" t="s">
        <v>141</v>
      </c>
      <c r="E56" s="199">
        <v>21</v>
      </c>
      <c r="F56" s="199">
        <v>2.2999999999999998</v>
      </c>
      <c r="G56" s="199">
        <v>1</v>
      </c>
      <c r="H56" s="258">
        <v>0.5</v>
      </c>
    </row>
    <row r="57" spans="1:8" ht="21.6" customHeight="1" x14ac:dyDescent="0.25">
      <c r="A57" s="301"/>
      <c r="B57" s="304"/>
      <c r="C57" s="341"/>
      <c r="D57" s="200" t="s">
        <v>141</v>
      </c>
      <c r="E57" s="199">
        <v>21</v>
      </c>
      <c r="F57" s="199">
        <v>2.4</v>
      </c>
      <c r="G57" s="199">
        <v>1</v>
      </c>
      <c r="H57" s="258">
        <v>0.3</v>
      </c>
    </row>
    <row r="58" spans="1:8" ht="21.6" customHeight="1" x14ac:dyDescent="0.25">
      <c r="A58" s="301"/>
      <c r="B58" s="304"/>
      <c r="C58" s="341"/>
      <c r="D58" s="200" t="s">
        <v>141</v>
      </c>
      <c r="E58" s="199">
        <v>16</v>
      </c>
      <c r="F58" s="199">
        <v>10.1</v>
      </c>
      <c r="G58" s="199">
        <v>1</v>
      </c>
      <c r="H58" s="258">
        <v>0.2</v>
      </c>
    </row>
    <row r="59" spans="1:8" ht="21.6" customHeight="1" x14ac:dyDescent="0.25">
      <c r="A59" s="301"/>
      <c r="B59" s="304"/>
      <c r="C59" s="341"/>
      <c r="D59" s="200" t="s">
        <v>141</v>
      </c>
      <c r="E59" s="199">
        <v>16</v>
      </c>
      <c r="F59" s="199">
        <v>11.1</v>
      </c>
      <c r="G59" s="199">
        <v>1</v>
      </c>
      <c r="H59" s="258">
        <v>0.3</v>
      </c>
    </row>
    <row r="60" spans="1:8" ht="21.6" customHeight="1" x14ac:dyDescent="0.25">
      <c r="A60" s="301"/>
      <c r="B60" s="304"/>
      <c r="C60" s="341"/>
      <c r="D60" s="200" t="s">
        <v>141</v>
      </c>
      <c r="E60" s="199">
        <v>16</v>
      </c>
      <c r="F60" s="199">
        <v>11.2</v>
      </c>
      <c r="G60" s="199">
        <v>1</v>
      </c>
      <c r="H60" s="258">
        <v>0.4</v>
      </c>
    </row>
    <row r="61" spans="1:8" ht="21.6" customHeight="1" x14ac:dyDescent="0.25">
      <c r="A61" s="301"/>
      <c r="B61" s="304"/>
      <c r="C61" s="341"/>
      <c r="D61" s="200" t="s">
        <v>141</v>
      </c>
      <c r="E61" s="199">
        <v>27</v>
      </c>
      <c r="F61" s="199">
        <v>7.1</v>
      </c>
      <c r="G61" s="199">
        <v>1</v>
      </c>
      <c r="H61" s="258">
        <v>0.3</v>
      </c>
    </row>
    <row r="62" spans="1:8" ht="21.6" customHeight="1" x14ac:dyDescent="0.25">
      <c r="A62" s="301"/>
      <c r="B62" s="304"/>
      <c r="C62" s="341"/>
      <c r="D62" s="200" t="s">
        <v>141</v>
      </c>
      <c r="E62" s="199">
        <v>16</v>
      </c>
      <c r="F62" s="199">
        <v>10.199999999999999</v>
      </c>
      <c r="G62" s="199">
        <v>0.8</v>
      </c>
      <c r="H62" s="258">
        <v>0.3</v>
      </c>
    </row>
    <row r="63" spans="1:8" ht="21.6" customHeight="1" thickBot="1" x14ac:dyDescent="0.3">
      <c r="A63" s="301"/>
      <c r="B63" s="304"/>
      <c r="C63" s="342"/>
      <c r="D63" s="202" t="s">
        <v>141</v>
      </c>
      <c r="E63" s="201">
        <v>47</v>
      </c>
      <c r="F63" s="201">
        <v>16.3</v>
      </c>
      <c r="G63" s="201">
        <v>0.9</v>
      </c>
      <c r="H63" s="259">
        <v>0.2</v>
      </c>
    </row>
    <row r="64" spans="1:8" ht="18" customHeight="1" thickBot="1" x14ac:dyDescent="0.3">
      <c r="A64" s="302"/>
      <c r="B64" s="305"/>
      <c r="C64" s="306" t="s">
        <v>10</v>
      </c>
      <c r="D64" s="307"/>
      <c r="E64" s="105"/>
      <c r="F64" s="105"/>
      <c r="G64" s="25">
        <f>G63+G62+G61+G60+G59+G58+G57+G56+G55+G54+G53+G52+G51+G50+G49+G48+G47+G46+G45+G44+G42+G43+G41+G40+G39+G38+G37+G36</f>
        <v>30.400000000000002</v>
      </c>
      <c r="H64" s="50">
        <f>H63+H62+H61+H60+H59+H58+H57+H56+H55+H54+H53+H52+H51+H50+H49+H48+H47+H46+H45+H44+H42+H43+H41+H40+H39+H38+H37+H36</f>
        <v>87</v>
      </c>
    </row>
    <row r="65" spans="1:10" ht="24" customHeight="1" x14ac:dyDescent="0.25">
      <c r="A65" s="350">
        <v>3</v>
      </c>
      <c r="B65" s="347" t="s">
        <v>7</v>
      </c>
      <c r="C65" s="344" t="s">
        <v>147</v>
      </c>
      <c r="D65" s="260" t="s">
        <v>96</v>
      </c>
      <c r="E65" s="261">
        <v>95</v>
      </c>
      <c r="F65" s="261">
        <v>5</v>
      </c>
      <c r="G65" s="262">
        <v>4.7</v>
      </c>
      <c r="H65" s="263">
        <v>9.9</v>
      </c>
      <c r="I65" s="19"/>
      <c r="J65" s="19"/>
    </row>
    <row r="66" spans="1:10" ht="24" customHeight="1" x14ac:dyDescent="0.25">
      <c r="A66" s="351"/>
      <c r="B66" s="348"/>
      <c r="C66" s="345"/>
      <c r="D66" s="185" t="s">
        <v>96</v>
      </c>
      <c r="E66" s="226">
        <v>95</v>
      </c>
      <c r="F66" s="226">
        <v>23</v>
      </c>
      <c r="G66" s="227">
        <v>2.2000000000000002</v>
      </c>
      <c r="H66" s="189">
        <v>4.9000000000000004</v>
      </c>
    </row>
    <row r="67" spans="1:10" ht="24" customHeight="1" x14ac:dyDescent="0.25">
      <c r="A67" s="351"/>
      <c r="B67" s="348"/>
      <c r="C67" s="345"/>
      <c r="D67" s="185" t="s">
        <v>96</v>
      </c>
      <c r="E67" s="226">
        <v>95</v>
      </c>
      <c r="F67" s="226">
        <v>22</v>
      </c>
      <c r="G67" s="227">
        <v>2.2000000000000002</v>
      </c>
      <c r="H67" s="189">
        <v>4.9000000000000004</v>
      </c>
    </row>
    <row r="68" spans="1:10" ht="24" customHeight="1" thickBot="1" x14ac:dyDescent="0.3">
      <c r="A68" s="352"/>
      <c r="B68" s="349"/>
      <c r="C68" s="346"/>
      <c r="D68" s="264" t="s">
        <v>133</v>
      </c>
      <c r="E68" s="265">
        <v>49</v>
      </c>
      <c r="F68" s="266" t="s">
        <v>37</v>
      </c>
      <c r="G68" s="267">
        <v>1</v>
      </c>
      <c r="H68" s="268">
        <v>2.6</v>
      </c>
    </row>
    <row r="69" spans="1:10" ht="15" customHeight="1" thickBot="1" x14ac:dyDescent="0.3">
      <c r="A69" s="220"/>
      <c r="B69" s="217"/>
      <c r="C69" s="221"/>
      <c r="D69" s="222"/>
      <c r="E69" s="223"/>
      <c r="F69" s="224"/>
      <c r="G69" s="225"/>
      <c r="H69" s="225"/>
    </row>
    <row r="70" spans="1:10" ht="15" customHeight="1" thickBot="1" x14ac:dyDescent="0.3">
      <c r="A70" s="20">
        <v>1</v>
      </c>
      <c r="B70" s="21">
        <v>2</v>
      </c>
      <c r="C70" s="22">
        <v>3</v>
      </c>
      <c r="D70" s="23">
        <v>3</v>
      </c>
      <c r="E70" s="23">
        <v>4</v>
      </c>
      <c r="F70" s="23">
        <v>5</v>
      </c>
      <c r="G70" s="23">
        <v>6</v>
      </c>
      <c r="H70" s="24">
        <v>7</v>
      </c>
    </row>
    <row r="71" spans="1:10" ht="24" customHeight="1" x14ac:dyDescent="0.25">
      <c r="A71" s="300">
        <v>3</v>
      </c>
      <c r="B71" s="303" t="s">
        <v>7</v>
      </c>
      <c r="C71" s="322" t="s">
        <v>153</v>
      </c>
      <c r="D71" s="233" t="s">
        <v>133</v>
      </c>
      <c r="E71" s="234">
        <v>50</v>
      </c>
      <c r="F71" s="235" t="s">
        <v>61</v>
      </c>
      <c r="G71" s="236">
        <v>1</v>
      </c>
      <c r="H71" s="269">
        <v>2.6</v>
      </c>
    </row>
    <row r="72" spans="1:10" ht="24" customHeight="1" x14ac:dyDescent="0.25">
      <c r="A72" s="301"/>
      <c r="B72" s="304"/>
      <c r="C72" s="323"/>
      <c r="D72" s="186" t="s">
        <v>133</v>
      </c>
      <c r="E72" s="190">
        <v>57</v>
      </c>
      <c r="F72" s="191" t="s">
        <v>35</v>
      </c>
      <c r="G72" s="192">
        <v>0.9</v>
      </c>
      <c r="H72" s="270">
        <v>2.1</v>
      </c>
    </row>
    <row r="73" spans="1:10" ht="24" customHeight="1" x14ac:dyDescent="0.25">
      <c r="A73" s="301"/>
      <c r="B73" s="304"/>
      <c r="C73" s="323"/>
      <c r="D73" s="186" t="s">
        <v>133</v>
      </c>
      <c r="E73" s="190">
        <v>57</v>
      </c>
      <c r="F73" s="191" t="s">
        <v>134</v>
      </c>
      <c r="G73" s="192">
        <v>1</v>
      </c>
      <c r="H73" s="270">
        <v>2.5</v>
      </c>
    </row>
    <row r="74" spans="1:10" ht="24" customHeight="1" x14ac:dyDescent="0.25">
      <c r="A74" s="301"/>
      <c r="B74" s="304"/>
      <c r="C74" s="323"/>
      <c r="D74" s="186" t="s">
        <v>133</v>
      </c>
      <c r="E74" s="193">
        <v>59</v>
      </c>
      <c r="F74" s="194" t="s">
        <v>135</v>
      </c>
      <c r="G74" s="195">
        <v>4.7</v>
      </c>
      <c r="H74" s="270">
        <v>16</v>
      </c>
    </row>
    <row r="75" spans="1:10" ht="24" customHeight="1" x14ac:dyDescent="0.25">
      <c r="A75" s="301"/>
      <c r="B75" s="304"/>
      <c r="C75" s="323"/>
      <c r="D75" s="186" t="s">
        <v>133</v>
      </c>
      <c r="E75" s="193">
        <v>59</v>
      </c>
      <c r="F75" s="194" t="s">
        <v>136</v>
      </c>
      <c r="G75" s="195">
        <v>2</v>
      </c>
      <c r="H75" s="270">
        <v>4.2</v>
      </c>
    </row>
    <row r="76" spans="1:10" ht="24" customHeight="1" x14ac:dyDescent="0.25">
      <c r="A76" s="301"/>
      <c r="B76" s="304"/>
      <c r="C76" s="323"/>
      <c r="D76" s="186" t="s">
        <v>133</v>
      </c>
      <c r="E76" s="196">
        <v>59</v>
      </c>
      <c r="F76" s="188">
        <v>13.2</v>
      </c>
      <c r="G76" s="188">
        <v>2</v>
      </c>
      <c r="H76" s="189">
        <v>4.2</v>
      </c>
    </row>
    <row r="77" spans="1:10" ht="24" customHeight="1" x14ac:dyDescent="0.25">
      <c r="A77" s="301"/>
      <c r="B77" s="304"/>
      <c r="C77" s="323"/>
      <c r="D77" s="186" t="s">
        <v>137</v>
      </c>
      <c r="E77" s="196">
        <v>32</v>
      </c>
      <c r="F77" s="196">
        <v>17</v>
      </c>
      <c r="G77" s="188">
        <v>2</v>
      </c>
      <c r="H77" s="189">
        <v>4.2</v>
      </c>
    </row>
    <row r="78" spans="1:10" ht="24" customHeight="1" x14ac:dyDescent="0.25">
      <c r="A78" s="301"/>
      <c r="B78" s="304"/>
      <c r="C78" s="323"/>
      <c r="D78" s="186" t="s">
        <v>138</v>
      </c>
      <c r="E78" s="196">
        <v>63</v>
      </c>
      <c r="F78" s="196">
        <v>3</v>
      </c>
      <c r="G78" s="188">
        <v>0.9</v>
      </c>
      <c r="H78" s="189">
        <v>4.0999999999999996</v>
      </c>
    </row>
    <row r="79" spans="1:10" ht="24" customHeight="1" x14ac:dyDescent="0.25">
      <c r="A79" s="301"/>
      <c r="B79" s="304"/>
      <c r="C79" s="323"/>
      <c r="D79" s="186" t="s">
        <v>138</v>
      </c>
      <c r="E79" s="196">
        <v>38</v>
      </c>
      <c r="F79" s="196">
        <v>14</v>
      </c>
      <c r="G79" s="196">
        <v>0.8</v>
      </c>
      <c r="H79" s="189">
        <v>3.9</v>
      </c>
    </row>
    <row r="80" spans="1:10" ht="24" customHeight="1" x14ac:dyDescent="0.25">
      <c r="A80" s="301"/>
      <c r="B80" s="304"/>
      <c r="C80" s="323"/>
      <c r="D80" s="186" t="s">
        <v>139</v>
      </c>
      <c r="E80" s="196">
        <v>11</v>
      </c>
      <c r="F80" s="188">
        <v>22.3</v>
      </c>
      <c r="G80" s="196">
        <v>1</v>
      </c>
      <c r="H80" s="189">
        <v>2.1</v>
      </c>
    </row>
    <row r="81" spans="1:8" ht="24" customHeight="1" thickBot="1" x14ac:dyDescent="0.3">
      <c r="A81" s="301"/>
      <c r="B81" s="304"/>
      <c r="C81" s="324"/>
      <c r="D81" s="187" t="s">
        <v>139</v>
      </c>
      <c r="E81" s="237">
        <v>11</v>
      </c>
      <c r="F81" s="237">
        <v>27</v>
      </c>
      <c r="G81" s="238">
        <v>0.9</v>
      </c>
      <c r="H81" s="239">
        <v>2</v>
      </c>
    </row>
    <row r="82" spans="1:8" ht="18" customHeight="1" thickBot="1" x14ac:dyDescent="0.3">
      <c r="A82" s="302"/>
      <c r="B82" s="305"/>
      <c r="C82" s="295" t="s">
        <v>10</v>
      </c>
      <c r="D82" s="296"/>
      <c r="E82" s="105"/>
      <c r="F82" s="105"/>
      <c r="G82" s="25">
        <f>G81+G80+G79+G78+G77+G76+G75+G74+G73+G72+G71+G68+G67+G66+G65</f>
        <v>27.299999999999997</v>
      </c>
      <c r="H82" s="50">
        <f>H81+H80+H79+H78+H77+H76+H75+H74+H73+H72+H71+H68+H67+H66+H65</f>
        <v>70.2</v>
      </c>
    </row>
    <row r="83" spans="1:8" ht="15" customHeight="1" x14ac:dyDescent="0.3">
      <c r="A83" s="311">
        <v>4</v>
      </c>
      <c r="B83" s="314" t="s">
        <v>7</v>
      </c>
      <c r="C83" s="340" t="s">
        <v>92</v>
      </c>
      <c r="D83" s="135" t="s">
        <v>64</v>
      </c>
      <c r="E83" s="94">
        <v>78</v>
      </c>
      <c r="F83" s="95">
        <v>23.3</v>
      </c>
      <c r="G83" s="95">
        <v>1</v>
      </c>
      <c r="H83" s="180" t="s">
        <v>74</v>
      </c>
    </row>
    <row r="84" spans="1:8" ht="15" customHeight="1" x14ac:dyDescent="0.3">
      <c r="A84" s="312"/>
      <c r="B84" s="315"/>
      <c r="C84" s="341"/>
      <c r="D84" s="136" t="s">
        <v>64</v>
      </c>
      <c r="E84" s="30">
        <v>78</v>
      </c>
      <c r="F84" s="31">
        <v>23.4</v>
      </c>
      <c r="G84" s="31">
        <v>0.9</v>
      </c>
      <c r="H84" s="34" t="s">
        <v>77</v>
      </c>
    </row>
    <row r="85" spans="1:8" ht="21" customHeight="1" x14ac:dyDescent="0.3">
      <c r="A85" s="312"/>
      <c r="B85" s="315"/>
      <c r="C85" s="341"/>
      <c r="D85" s="100" t="s">
        <v>98</v>
      </c>
      <c r="E85" s="66">
        <v>72</v>
      </c>
      <c r="F85" s="67">
        <v>11.5</v>
      </c>
      <c r="G85" s="67" t="s">
        <v>65</v>
      </c>
      <c r="H85" s="181" t="s">
        <v>74</v>
      </c>
    </row>
    <row r="86" spans="1:8" ht="22.15" customHeight="1" x14ac:dyDescent="0.3">
      <c r="A86" s="312"/>
      <c r="B86" s="315"/>
      <c r="C86" s="341"/>
      <c r="D86" s="100" t="s">
        <v>99</v>
      </c>
      <c r="E86" s="66">
        <v>71</v>
      </c>
      <c r="F86" s="67" t="s">
        <v>66</v>
      </c>
      <c r="G86" s="67" t="s">
        <v>67</v>
      </c>
      <c r="H86" s="181" t="s">
        <v>78</v>
      </c>
    </row>
    <row r="87" spans="1:8" ht="21" customHeight="1" x14ac:dyDescent="0.3">
      <c r="A87" s="312"/>
      <c r="B87" s="315"/>
      <c r="C87" s="341"/>
      <c r="D87" s="100" t="s">
        <v>100</v>
      </c>
      <c r="E87" s="66">
        <v>58</v>
      </c>
      <c r="F87" s="67" t="s">
        <v>68</v>
      </c>
      <c r="G87" s="67" t="s">
        <v>69</v>
      </c>
      <c r="H87" s="181" t="s">
        <v>77</v>
      </c>
    </row>
    <row r="88" spans="1:8" ht="15" customHeight="1" x14ac:dyDescent="0.3">
      <c r="A88" s="312"/>
      <c r="B88" s="315"/>
      <c r="C88" s="341"/>
      <c r="D88" s="136" t="s">
        <v>64</v>
      </c>
      <c r="E88" s="32">
        <v>21</v>
      </c>
      <c r="F88" s="33" t="s">
        <v>70</v>
      </c>
      <c r="G88" s="33" t="s">
        <v>65</v>
      </c>
      <c r="H88" s="34" t="s">
        <v>74</v>
      </c>
    </row>
    <row r="89" spans="1:8" ht="15" customHeight="1" x14ac:dyDescent="0.3">
      <c r="A89" s="312"/>
      <c r="B89" s="315"/>
      <c r="C89" s="341"/>
      <c r="D89" s="137" t="s">
        <v>72</v>
      </c>
      <c r="E89" s="32">
        <v>44</v>
      </c>
      <c r="F89" s="33" t="s">
        <v>73</v>
      </c>
      <c r="G89" s="33" t="s">
        <v>65</v>
      </c>
      <c r="H89" s="34" t="s">
        <v>74</v>
      </c>
    </row>
    <row r="90" spans="1:8" ht="15" customHeight="1" x14ac:dyDescent="0.3">
      <c r="A90" s="312"/>
      <c r="B90" s="315"/>
      <c r="C90" s="341"/>
      <c r="D90" s="136" t="s">
        <v>64</v>
      </c>
      <c r="E90" s="32">
        <v>87</v>
      </c>
      <c r="F90" s="33" t="s">
        <v>71</v>
      </c>
      <c r="G90" s="33" t="s">
        <v>69</v>
      </c>
      <c r="H90" s="34" t="s">
        <v>77</v>
      </c>
    </row>
    <row r="91" spans="1:8" ht="15" customHeight="1" x14ac:dyDescent="0.3">
      <c r="A91" s="312"/>
      <c r="B91" s="315"/>
      <c r="C91" s="341"/>
      <c r="D91" s="136" t="s">
        <v>64</v>
      </c>
      <c r="E91" s="32">
        <v>71</v>
      </c>
      <c r="F91" s="33" t="s">
        <v>75</v>
      </c>
      <c r="G91" s="33" t="s">
        <v>69</v>
      </c>
      <c r="H91" s="34" t="s">
        <v>77</v>
      </c>
    </row>
    <row r="92" spans="1:8" ht="15" customHeight="1" thickBot="1" x14ac:dyDescent="0.35">
      <c r="A92" s="312"/>
      <c r="B92" s="315"/>
      <c r="C92" s="342"/>
      <c r="D92" s="138" t="s">
        <v>64</v>
      </c>
      <c r="E92" s="35">
        <v>51</v>
      </c>
      <c r="F92" s="36" t="s">
        <v>76</v>
      </c>
      <c r="G92" s="36" t="s">
        <v>69</v>
      </c>
      <c r="H92" s="37" t="s">
        <v>77</v>
      </c>
    </row>
    <row r="93" spans="1:8" ht="18" customHeight="1" thickBot="1" x14ac:dyDescent="0.3">
      <c r="A93" s="313"/>
      <c r="B93" s="316"/>
      <c r="C93" s="317" t="s">
        <v>10</v>
      </c>
      <c r="D93" s="318"/>
      <c r="E93" s="38"/>
      <c r="F93" s="38"/>
      <c r="G93" s="39">
        <v>9.1999999999999993</v>
      </c>
      <c r="H93" s="40">
        <v>39.299999999999997</v>
      </c>
    </row>
    <row r="94" spans="1:8" ht="15" customHeight="1" x14ac:dyDescent="0.25">
      <c r="A94" s="350">
        <v>5</v>
      </c>
      <c r="B94" s="347" t="s">
        <v>7</v>
      </c>
      <c r="C94" s="344" t="s">
        <v>148</v>
      </c>
      <c r="D94" s="271" t="s">
        <v>84</v>
      </c>
      <c r="E94" s="272">
        <v>19</v>
      </c>
      <c r="F94" s="273">
        <v>15.2</v>
      </c>
      <c r="G94" s="273">
        <v>1</v>
      </c>
      <c r="H94" s="274">
        <v>7.25</v>
      </c>
    </row>
    <row r="95" spans="1:8" ht="15" customHeight="1" x14ac:dyDescent="0.25">
      <c r="A95" s="351"/>
      <c r="B95" s="348"/>
      <c r="C95" s="345"/>
      <c r="D95" s="141" t="s">
        <v>84</v>
      </c>
      <c r="E95" s="41">
        <v>69</v>
      </c>
      <c r="F95" s="42">
        <v>36.1</v>
      </c>
      <c r="G95" s="42">
        <v>0.7</v>
      </c>
      <c r="H95" s="275">
        <v>5.12</v>
      </c>
    </row>
    <row r="96" spans="1:8" ht="15" customHeight="1" x14ac:dyDescent="0.25">
      <c r="A96" s="351"/>
      <c r="B96" s="348"/>
      <c r="C96" s="345"/>
      <c r="D96" s="141" t="s">
        <v>84</v>
      </c>
      <c r="E96" s="41">
        <v>69</v>
      </c>
      <c r="F96" s="42">
        <v>36.200000000000003</v>
      </c>
      <c r="G96" s="42">
        <v>0.7</v>
      </c>
      <c r="H96" s="275">
        <v>5.12</v>
      </c>
    </row>
    <row r="97" spans="1:8" ht="15" customHeight="1" x14ac:dyDescent="0.25">
      <c r="A97" s="351"/>
      <c r="B97" s="348"/>
      <c r="C97" s="345"/>
      <c r="D97" s="142" t="s">
        <v>85</v>
      </c>
      <c r="E97" s="41">
        <v>37</v>
      </c>
      <c r="F97" s="42">
        <v>4.2</v>
      </c>
      <c r="G97" s="42">
        <v>0.9</v>
      </c>
      <c r="H97" s="275">
        <v>6.58</v>
      </c>
    </row>
    <row r="98" spans="1:8" ht="15" customHeight="1" x14ac:dyDescent="0.25">
      <c r="A98" s="351"/>
      <c r="B98" s="348"/>
      <c r="C98" s="345"/>
      <c r="D98" s="142" t="s">
        <v>85</v>
      </c>
      <c r="E98" s="41">
        <v>44</v>
      </c>
      <c r="F98" s="42">
        <v>8.1999999999999993</v>
      </c>
      <c r="G98" s="42">
        <v>0.8</v>
      </c>
      <c r="H98" s="275">
        <v>5.9</v>
      </c>
    </row>
    <row r="99" spans="1:8" ht="15" customHeight="1" x14ac:dyDescent="0.25">
      <c r="A99" s="351"/>
      <c r="B99" s="348"/>
      <c r="C99" s="345"/>
      <c r="D99" s="141" t="s">
        <v>86</v>
      </c>
      <c r="E99" s="41">
        <v>8</v>
      </c>
      <c r="F99" s="42">
        <v>24.1</v>
      </c>
      <c r="G99" s="42">
        <v>1</v>
      </c>
      <c r="H99" s="275">
        <v>7.25</v>
      </c>
    </row>
    <row r="100" spans="1:8" ht="15" customHeight="1" x14ac:dyDescent="0.25">
      <c r="A100" s="351"/>
      <c r="B100" s="348"/>
      <c r="C100" s="345"/>
      <c r="D100" s="141" t="s">
        <v>86</v>
      </c>
      <c r="E100" s="41">
        <v>8</v>
      </c>
      <c r="F100" s="42">
        <v>27.1</v>
      </c>
      <c r="G100" s="42">
        <v>1</v>
      </c>
      <c r="H100" s="275">
        <v>7.25</v>
      </c>
    </row>
    <row r="101" spans="1:8" ht="25.9" customHeight="1" x14ac:dyDescent="0.25">
      <c r="A101" s="351"/>
      <c r="B101" s="348"/>
      <c r="C101" s="345"/>
      <c r="D101" s="198" t="s">
        <v>102</v>
      </c>
      <c r="E101" s="84">
        <v>43</v>
      </c>
      <c r="F101" s="85">
        <v>21.2</v>
      </c>
      <c r="G101" s="85">
        <v>1</v>
      </c>
      <c r="H101" s="276">
        <v>6.13</v>
      </c>
    </row>
    <row r="102" spans="1:8" ht="15" customHeight="1" x14ac:dyDescent="0.25">
      <c r="A102" s="351"/>
      <c r="B102" s="348"/>
      <c r="C102" s="345"/>
      <c r="D102" s="141" t="s">
        <v>87</v>
      </c>
      <c r="E102" s="41">
        <v>23</v>
      </c>
      <c r="F102" s="41">
        <v>11</v>
      </c>
      <c r="G102" s="42">
        <v>0.4</v>
      </c>
      <c r="H102" s="275">
        <v>2.4</v>
      </c>
    </row>
    <row r="103" spans="1:8" ht="15" customHeight="1" x14ac:dyDescent="0.25">
      <c r="A103" s="351"/>
      <c r="B103" s="348"/>
      <c r="C103" s="345"/>
      <c r="D103" s="141" t="s">
        <v>87</v>
      </c>
      <c r="E103" s="41">
        <v>23</v>
      </c>
      <c r="F103" s="42">
        <v>41.1</v>
      </c>
      <c r="G103" s="42">
        <v>0.8</v>
      </c>
      <c r="H103" s="275">
        <v>4.79</v>
      </c>
    </row>
    <row r="104" spans="1:8" ht="15" customHeight="1" x14ac:dyDescent="0.25">
      <c r="A104" s="351"/>
      <c r="B104" s="348"/>
      <c r="C104" s="345"/>
      <c r="D104" s="141" t="s">
        <v>88</v>
      </c>
      <c r="E104" s="41">
        <v>7</v>
      </c>
      <c r="F104" s="42">
        <v>4.0999999999999996</v>
      </c>
      <c r="G104" s="42">
        <v>1</v>
      </c>
      <c r="H104" s="275">
        <v>5.83</v>
      </c>
    </row>
    <row r="105" spans="1:8" ht="15" customHeight="1" x14ac:dyDescent="0.25">
      <c r="A105" s="351"/>
      <c r="B105" s="348"/>
      <c r="C105" s="345"/>
      <c r="D105" s="141" t="s">
        <v>88</v>
      </c>
      <c r="E105" s="41">
        <v>7</v>
      </c>
      <c r="F105" s="42">
        <v>4.2</v>
      </c>
      <c r="G105" s="42">
        <v>1</v>
      </c>
      <c r="H105" s="275">
        <v>5.83</v>
      </c>
    </row>
    <row r="106" spans="1:8" ht="15" customHeight="1" x14ac:dyDescent="0.25">
      <c r="A106" s="351"/>
      <c r="B106" s="348"/>
      <c r="C106" s="345"/>
      <c r="D106" s="141" t="s">
        <v>88</v>
      </c>
      <c r="E106" s="41">
        <v>8</v>
      </c>
      <c r="F106" s="42">
        <v>9.1999999999999993</v>
      </c>
      <c r="G106" s="42">
        <v>0.5</v>
      </c>
      <c r="H106" s="275">
        <v>5.05</v>
      </c>
    </row>
    <row r="107" spans="1:8" ht="15" customHeight="1" x14ac:dyDescent="0.25">
      <c r="A107" s="351"/>
      <c r="B107" s="348"/>
      <c r="C107" s="345"/>
      <c r="D107" s="141" t="s">
        <v>88</v>
      </c>
      <c r="E107" s="41">
        <v>51</v>
      </c>
      <c r="F107" s="42">
        <v>4.2</v>
      </c>
      <c r="G107" s="42">
        <v>1</v>
      </c>
      <c r="H107" s="275">
        <v>5.71</v>
      </c>
    </row>
    <row r="108" spans="1:8" ht="15" customHeight="1" thickBot="1" x14ac:dyDescent="0.3">
      <c r="A108" s="352"/>
      <c r="B108" s="349"/>
      <c r="C108" s="346"/>
      <c r="D108" s="277" t="s">
        <v>88</v>
      </c>
      <c r="E108" s="278">
        <v>59</v>
      </c>
      <c r="F108" s="279">
        <v>27</v>
      </c>
      <c r="G108" s="279">
        <v>1</v>
      </c>
      <c r="H108" s="280">
        <v>5.71</v>
      </c>
    </row>
    <row r="109" spans="1:8" ht="15" customHeight="1" thickBot="1" x14ac:dyDescent="0.3">
      <c r="A109" s="220"/>
      <c r="B109" s="217"/>
      <c r="C109" s="228"/>
      <c r="D109" s="229"/>
      <c r="E109" s="230"/>
      <c r="F109" s="231"/>
      <c r="G109" s="231"/>
      <c r="H109" s="232"/>
    </row>
    <row r="110" spans="1:8" ht="15" customHeight="1" thickBot="1" x14ac:dyDescent="0.3">
      <c r="A110" s="20">
        <v>1</v>
      </c>
      <c r="B110" s="21">
        <v>2</v>
      </c>
      <c r="C110" s="22">
        <v>3</v>
      </c>
      <c r="D110" s="23">
        <v>3</v>
      </c>
      <c r="E110" s="23">
        <v>4</v>
      </c>
      <c r="F110" s="23">
        <v>5</v>
      </c>
      <c r="G110" s="23">
        <v>6</v>
      </c>
      <c r="H110" s="24">
        <v>7</v>
      </c>
    </row>
    <row r="111" spans="1:8" ht="28.9" customHeight="1" x14ac:dyDescent="0.25">
      <c r="A111" s="300">
        <v>5</v>
      </c>
      <c r="B111" s="303" t="s">
        <v>7</v>
      </c>
      <c r="C111" s="322" t="s">
        <v>148</v>
      </c>
      <c r="D111" s="271" t="s">
        <v>89</v>
      </c>
      <c r="E111" s="272">
        <v>9</v>
      </c>
      <c r="F111" s="273">
        <v>16.399999999999999</v>
      </c>
      <c r="G111" s="273">
        <v>0.9</v>
      </c>
      <c r="H111" s="274">
        <v>6.71</v>
      </c>
    </row>
    <row r="112" spans="1:8" ht="25.9" customHeight="1" x14ac:dyDescent="0.25">
      <c r="A112" s="301"/>
      <c r="B112" s="304"/>
      <c r="C112" s="323"/>
      <c r="D112" s="143" t="s">
        <v>101</v>
      </c>
      <c r="E112" s="84">
        <v>23</v>
      </c>
      <c r="F112" s="85">
        <v>19.100000000000001</v>
      </c>
      <c r="G112" s="85">
        <v>0.9</v>
      </c>
      <c r="H112" s="276">
        <v>6.54</v>
      </c>
    </row>
    <row r="113" spans="1:8" ht="25.9" customHeight="1" thickBot="1" x14ac:dyDescent="0.3">
      <c r="A113" s="301"/>
      <c r="B113" s="304"/>
      <c r="C113" s="324"/>
      <c r="D113" s="144" t="s">
        <v>101</v>
      </c>
      <c r="E113" s="92">
        <v>83</v>
      </c>
      <c r="F113" s="93">
        <v>4.4000000000000004</v>
      </c>
      <c r="G113" s="93">
        <v>0.6</v>
      </c>
      <c r="H113" s="281">
        <v>4.47</v>
      </c>
    </row>
    <row r="114" spans="1:8" ht="17.45" customHeight="1" thickBot="1" x14ac:dyDescent="0.3">
      <c r="A114" s="302"/>
      <c r="B114" s="305"/>
      <c r="C114" s="321" t="s">
        <v>10</v>
      </c>
      <c r="D114" s="321"/>
      <c r="E114" s="105"/>
      <c r="F114" s="105"/>
      <c r="G114" s="25">
        <f>SUM(G94:G113)</f>
        <v>21.2</v>
      </c>
      <c r="H114" s="50">
        <f>SUM(H94:H113)</f>
        <v>110.63999999999999</v>
      </c>
    </row>
    <row r="115" spans="1:8" ht="15" customHeight="1" x14ac:dyDescent="0.25">
      <c r="A115" s="311">
        <v>6</v>
      </c>
      <c r="B115" s="314" t="s">
        <v>7</v>
      </c>
      <c r="C115" s="322" t="s">
        <v>149</v>
      </c>
      <c r="D115" s="145" t="s">
        <v>26</v>
      </c>
      <c r="E115" s="123">
        <v>3</v>
      </c>
      <c r="F115" s="124" t="s">
        <v>27</v>
      </c>
      <c r="G115" s="123">
        <v>1</v>
      </c>
      <c r="H115" s="249">
        <v>7.54</v>
      </c>
    </row>
    <row r="116" spans="1:8" ht="24" customHeight="1" x14ac:dyDescent="0.25">
      <c r="A116" s="312"/>
      <c r="B116" s="315"/>
      <c r="C116" s="323"/>
      <c r="D116" s="101" t="s">
        <v>158</v>
      </c>
      <c r="E116" s="61">
        <v>4</v>
      </c>
      <c r="F116" s="65" t="s">
        <v>28</v>
      </c>
      <c r="G116" s="61">
        <v>1</v>
      </c>
      <c r="H116" s="251">
        <v>7.08</v>
      </c>
    </row>
    <row r="117" spans="1:8" ht="15" customHeight="1" x14ac:dyDescent="0.25">
      <c r="A117" s="312"/>
      <c r="B117" s="315"/>
      <c r="C117" s="323"/>
      <c r="D117" s="7" t="s">
        <v>26</v>
      </c>
      <c r="E117" s="10">
        <v>5</v>
      </c>
      <c r="F117" s="17" t="s">
        <v>29</v>
      </c>
      <c r="G117" s="10">
        <v>0.8</v>
      </c>
      <c r="H117" s="250">
        <v>6.03</v>
      </c>
    </row>
    <row r="118" spans="1:8" ht="15" customHeight="1" x14ac:dyDescent="0.25">
      <c r="A118" s="312"/>
      <c r="B118" s="315"/>
      <c r="C118" s="323"/>
      <c r="D118" s="7" t="s">
        <v>26</v>
      </c>
      <c r="E118" s="10">
        <v>36</v>
      </c>
      <c r="F118" s="17" t="s">
        <v>27</v>
      </c>
      <c r="G118" s="10">
        <v>1</v>
      </c>
      <c r="H118" s="250">
        <v>7.54</v>
      </c>
    </row>
    <row r="119" spans="1:8" ht="15" customHeight="1" x14ac:dyDescent="0.25">
      <c r="A119" s="312"/>
      <c r="B119" s="315"/>
      <c r="C119" s="323"/>
      <c r="D119" s="7" t="s">
        <v>26</v>
      </c>
      <c r="E119" s="10">
        <v>41</v>
      </c>
      <c r="F119" s="17" t="s">
        <v>30</v>
      </c>
      <c r="G119" s="10">
        <v>0.8</v>
      </c>
      <c r="H119" s="250">
        <v>2.96</v>
      </c>
    </row>
    <row r="120" spans="1:8" ht="26.45" customHeight="1" x14ac:dyDescent="0.25">
      <c r="A120" s="312"/>
      <c r="B120" s="315"/>
      <c r="C120" s="323"/>
      <c r="D120" s="61" t="s">
        <v>157</v>
      </c>
      <c r="E120" s="61">
        <v>51</v>
      </c>
      <c r="F120" s="65" t="s">
        <v>32</v>
      </c>
      <c r="G120" s="61">
        <v>0.9</v>
      </c>
      <c r="H120" s="251">
        <v>6.79</v>
      </c>
    </row>
    <row r="121" spans="1:8" ht="15" customHeight="1" x14ac:dyDescent="0.25">
      <c r="A121" s="312"/>
      <c r="B121" s="315"/>
      <c r="C121" s="323"/>
      <c r="D121" s="7" t="s">
        <v>31</v>
      </c>
      <c r="E121" s="10">
        <v>58</v>
      </c>
      <c r="F121" s="17" t="s">
        <v>33</v>
      </c>
      <c r="G121" s="10">
        <v>0.7</v>
      </c>
      <c r="H121" s="250">
        <v>5.28</v>
      </c>
    </row>
    <row r="122" spans="1:8" ht="15" customHeight="1" x14ac:dyDescent="0.25">
      <c r="A122" s="312"/>
      <c r="B122" s="315"/>
      <c r="C122" s="323"/>
      <c r="D122" s="7" t="s">
        <v>31</v>
      </c>
      <c r="E122" s="10">
        <v>58</v>
      </c>
      <c r="F122" s="17" t="s">
        <v>34</v>
      </c>
      <c r="G122" s="10">
        <v>1</v>
      </c>
      <c r="H122" s="250">
        <v>7.54</v>
      </c>
    </row>
    <row r="123" spans="1:8" ht="15" customHeight="1" x14ac:dyDescent="0.25">
      <c r="A123" s="312"/>
      <c r="B123" s="315"/>
      <c r="C123" s="323"/>
      <c r="D123" s="7" t="s">
        <v>31</v>
      </c>
      <c r="E123" s="10">
        <v>58</v>
      </c>
      <c r="F123" s="17" t="s">
        <v>35</v>
      </c>
      <c r="G123" s="10">
        <v>0.6</v>
      </c>
      <c r="H123" s="250">
        <v>4.5199999999999996</v>
      </c>
    </row>
    <row r="124" spans="1:8" ht="15" customHeight="1" x14ac:dyDescent="0.25">
      <c r="A124" s="312"/>
      <c r="B124" s="315"/>
      <c r="C124" s="323"/>
      <c r="D124" s="7" t="s">
        <v>31</v>
      </c>
      <c r="E124" s="10">
        <v>58</v>
      </c>
      <c r="F124" s="17" t="s">
        <v>30</v>
      </c>
      <c r="G124" s="10">
        <v>0.2</v>
      </c>
      <c r="H124" s="250">
        <v>1.51</v>
      </c>
    </row>
    <row r="125" spans="1:8" ht="15" customHeight="1" x14ac:dyDescent="0.25">
      <c r="A125" s="312"/>
      <c r="B125" s="315"/>
      <c r="C125" s="323"/>
      <c r="D125" s="7" t="s">
        <v>31</v>
      </c>
      <c r="E125" s="10">
        <v>59</v>
      </c>
      <c r="F125" s="17" t="s">
        <v>36</v>
      </c>
      <c r="G125" s="10">
        <v>0.2</v>
      </c>
      <c r="H125" s="250">
        <v>1.6</v>
      </c>
    </row>
    <row r="126" spans="1:8" ht="15" customHeight="1" x14ac:dyDescent="0.25">
      <c r="A126" s="312"/>
      <c r="B126" s="315"/>
      <c r="C126" s="323"/>
      <c r="D126" s="7" t="s">
        <v>31</v>
      </c>
      <c r="E126" s="10">
        <v>60</v>
      </c>
      <c r="F126" s="17" t="s">
        <v>37</v>
      </c>
      <c r="G126" s="10">
        <v>1</v>
      </c>
      <c r="H126" s="250">
        <v>7.54</v>
      </c>
    </row>
    <row r="127" spans="1:8" ht="15" customHeight="1" x14ac:dyDescent="0.25">
      <c r="A127" s="312"/>
      <c r="B127" s="315"/>
      <c r="C127" s="323"/>
      <c r="D127" s="7" t="s">
        <v>31</v>
      </c>
      <c r="E127" s="10">
        <v>60</v>
      </c>
      <c r="F127" s="17" t="s">
        <v>36</v>
      </c>
      <c r="G127" s="10">
        <v>0.8</v>
      </c>
      <c r="H127" s="250">
        <v>6.21</v>
      </c>
    </row>
    <row r="128" spans="1:8" ht="15" customHeight="1" x14ac:dyDescent="0.25">
      <c r="A128" s="312"/>
      <c r="B128" s="315"/>
      <c r="C128" s="323"/>
      <c r="D128" s="7" t="s">
        <v>31</v>
      </c>
      <c r="E128" s="10">
        <v>60</v>
      </c>
      <c r="F128" s="17" t="s">
        <v>38</v>
      </c>
      <c r="G128" s="10">
        <v>0.6</v>
      </c>
      <c r="H128" s="250">
        <v>4.6500000000000004</v>
      </c>
    </row>
    <row r="129" spans="1:8" ht="15" customHeight="1" x14ac:dyDescent="0.25">
      <c r="A129" s="312"/>
      <c r="B129" s="315"/>
      <c r="C129" s="323"/>
      <c r="D129" s="7" t="s">
        <v>31</v>
      </c>
      <c r="E129" s="10">
        <v>60</v>
      </c>
      <c r="F129" s="17" t="s">
        <v>39</v>
      </c>
      <c r="G129" s="10">
        <v>0.5</v>
      </c>
      <c r="H129" s="250">
        <v>3.88</v>
      </c>
    </row>
    <row r="130" spans="1:8" ht="15" customHeight="1" x14ac:dyDescent="0.25">
      <c r="A130" s="312"/>
      <c r="B130" s="315"/>
      <c r="C130" s="323"/>
      <c r="D130" s="7" t="s">
        <v>31</v>
      </c>
      <c r="E130" s="10">
        <v>60</v>
      </c>
      <c r="F130" s="17" t="s">
        <v>40</v>
      </c>
      <c r="G130" s="10">
        <v>0.9</v>
      </c>
      <c r="H130" s="250">
        <v>6.79</v>
      </c>
    </row>
    <row r="131" spans="1:8" ht="15" customHeight="1" x14ac:dyDescent="0.25">
      <c r="A131" s="312"/>
      <c r="B131" s="315"/>
      <c r="C131" s="323"/>
      <c r="D131" s="7" t="s">
        <v>31</v>
      </c>
      <c r="E131" s="10">
        <v>60</v>
      </c>
      <c r="F131" s="17" t="s">
        <v>41</v>
      </c>
      <c r="G131" s="10">
        <v>0.3</v>
      </c>
      <c r="H131" s="250">
        <v>2.2599999999999998</v>
      </c>
    </row>
    <row r="132" spans="1:8" ht="15" customHeight="1" x14ac:dyDescent="0.25">
      <c r="A132" s="312"/>
      <c r="B132" s="315"/>
      <c r="C132" s="323"/>
      <c r="D132" s="7" t="s">
        <v>31</v>
      </c>
      <c r="E132" s="10">
        <v>60</v>
      </c>
      <c r="F132" s="17" t="s">
        <v>42</v>
      </c>
      <c r="G132" s="10">
        <v>0.9</v>
      </c>
      <c r="H132" s="250">
        <v>6.79</v>
      </c>
    </row>
    <row r="133" spans="1:8" ht="15" customHeight="1" x14ac:dyDescent="0.25">
      <c r="A133" s="312"/>
      <c r="B133" s="315"/>
      <c r="C133" s="323"/>
      <c r="D133" s="7" t="s">
        <v>31</v>
      </c>
      <c r="E133" s="10">
        <v>60</v>
      </c>
      <c r="F133" s="17" t="s">
        <v>43</v>
      </c>
      <c r="G133" s="10">
        <v>0.6</v>
      </c>
      <c r="H133" s="250">
        <v>4.5199999999999996</v>
      </c>
    </row>
    <row r="134" spans="1:8" ht="15" customHeight="1" x14ac:dyDescent="0.25">
      <c r="A134" s="312"/>
      <c r="B134" s="315"/>
      <c r="C134" s="323"/>
      <c r="D134" s="7" t="s">
        <v>31</v>
      </c>
      <c r="E134" s="10">
        <v>60</v>
      </c>
      <c r="F134" s="17" t="s">
        <v>44</v>
      </c>
      <c r="G134" s="10">
        <v>0.6</v>
      </c>
      <c r="H134" s="250">
        <v>4.5199999999999996</v>
      </c>
    </row>
    <row r="135" spans="1:8" ht="15" customHeight="1" x14ac:dyDescent="0.25">
      <c r="A135" s="312"/>
      <c r="B135" s="315"/>
      <c r="C135" s="323"/>
      <c r="D135" s="7" t="s">
        <v>31</v>
      </c>
      <c r="E135" s="10">
        <v>60</v>
      </c>
      <c r="F135" s="17" t="s">
        <v>45</v>
      </c>
      <c r="G135" s="10">
        <v>0.5</v>
      </c>
      <c r="H135" s="250">
        <v>3.77</v>
      </c>
    </row>
    <row r="136" spans="1:8" ht="15" customHeight="1" x14ac:dyDescent="0.25">
      <c r="A136" s="312"/>
      <c r="B136" s="315"/>
      <c r="C136" s="323"/>
      <c r="D136" s="7" t="s">
        <v>31</v>
      </c>
      <c r="E136" s="10">
        <v>60</v>
      </c>
      <c r="F136" s="17" t="s">
        <v>46</v>
      </c>
      <c r="G136" s="10">
        <v>0.3</v>
      </c>
      <c r="H136" s="250">
        <v>2.2599999999999998</v>
      </c>
    </row>
    <row r="137" spans="1:8" ht="15" customHeight="1" x14ac:dyDescent="0.25">
      <c r="A137" s="312"/>
      <c r="B137" s="315"/>
      <c r="C137" s="323"/>
      <c r="D137" s="240" t="s">
        <v>31</v>
      </c>
      <c r="E137" s="241">
        <v>60</v>
      </c>
      <c r="F137" s="242" t="s">
        <v>28</v>
      </c>
      <c r="G137" s="241">
        <v>0.5</v>
      </c>
      <c r="H137" s="282">
        <v>3.77</v>
      </c>
    </row>
    <row r="138" spans="1:8" ht="15" customHeight="1" x14ac:dyDescent="0.25">
      <c r="A138" s="312"/>
      <c r="B138" s="315"/>
      <c r="C138" s="323"/>
      <c r="D138" s="7" t="s">
        <v>47</v>
      </c>
      <c r="E138" s="10">
        <v>8</v>
      </c>
      <c r="F138" s="17" t="s">
        <v>48</v>
      </c>
      <c r="G138" s="10">
        <v>0.9</v>
      </c>
      <c r="H138" s="250">
        <v>3.75</v>
      </c>
    </row>
    <row r="139" spans="1:8" ht="15" customHeight="1" x14ac:dyDescent="0.25">
      <c r="A139" s="312"/>
      <c r="B139" s="315"/>
      <c r="C139" s="323"/>
      <c r="D139" s="7" t="s">
        <v>49</v>
      </c>
      <c r="E139" s="10">
        <v>3</v>
      </c>
      <c r="F139" s="17" t="s">
        <v>50</v>
      </c>
      <c r="G139" s="10">
        <v>0.9</v>
      </c>
      <c r="H139" s="250">
        <v>6.79</v>
      </c>
    </row>
    <row r="140" spans="1:8" ht="15" customHeight="1" x14ac:dyDescent="0.25">
      <c r="A140" s="312"/>
      <c r="B140" s="315"/>
      <c r="C140" s="323"/>
      <c r="D140" s="7" t="s">
        <v>51</v>
      </c>
      <c r="E140" s="10">
        <v>10</v>
      </c>
      <c r="F140" s="17" t="s">
        <v>38</v>
      </c>
      <c r="G140" s="10">
        <v>0.9</v>
      </c>
      <c r="H140" s="250">
        <v>6.06</v>
      </c>
    </row>
    <row r="141" spans="1:8" ht="15" customHeight="1" x14ac:dyDescent="0.25">
      <c r="A141" s="312"/>
      <c r="B141" s="315"/>
      <c r="C141" s="323"/>
      <c r="D141" s="7" t="s">
        <v>51</v>
      </c>
      <c r="E141" s="10">
        <v>15</v>
      </c>
      <c r="F141" s="17" t="s">
        <v>28</v>
      </c>
      <c r="G141" s="10">
        <v>1</v>
      </c>
      <c r="H141" s="250">
        <v>5.96</v>
      </c>
    </row>
    <row r="142" spans="1:8" ht="15" customHeight="1" x14ac:dyDescent="0.25">
      <c r="A142" s="312"/>
      <c r="B142" s="315"/>
      <c r="C142" s="323"/>
      <c r="D142" s="7" t="s">
        <v>51</v>
      </c>
      <c r="E142" s="10">
        <v>47</v>
      </c>
      <c r="F142" s="17" t="s">
        <v>36</v>
      </c>
      <c r="G142" s="10">
        <v>1</v>
      </c>
      <c r="H142" s="250">
        <v>7.04</v>
      </c>
    </row>
    <row r="143" spans="1:8" ht="15" customHeight="1" x14ac:dyDescent="0.25">
      <c r="A143" s="312"/>
      <c r="B143" s="315"/>
      <c r="C143" s="323"/>
      <c r="D143" s="7" t="s">
        <v>51</v>
      </c>
      <c r="E143" s="10">
        <v>47</v>
      </c>
      <c r="F143" s="17" t="s">
        <v>52</v>
      </c>
      <c r="G143" s="10">
        <v>1</v>
      </c>
      <c r="H143" s="250">
        <v>6.63</v>
      </c>
    </row>
    <row r="144" spans="1:8" ht="15" customHeight="1" x14ac:dyDescent="0.25">
      <c r="A144" s="312"/>
      <c r="B144" s="315"/>
      <c r="C144" s="323"/>
      <c r="D144" s="7" t="s">
        <v>51</v>
      </c>
      <c r="E144" s="10">
        <v>49</v>
      </c>
      <c r="F144" s="17" t="s">
        <v>53</v>
      </c>
      <c r="G144" s="10">
        <v>0.8</v>
      </c>
      <c r="H144" s="250">
        <v>5.18</v>
      </c>
    </row>
    <row r="145" spans="1:8" ht="15" customHeight="1" x14ac:dyDescent="0.25">
      <c r="A145" s="312"/>
      <c r="B145" s="315"/>
      <c r="C145" s="323"/>
      <c r="D145" s="7" t="s">
        <v>54</v>
      </c>
      <c r="E145" s="10">
        <v>65</v>
      </c>
      <c r="F145" s="17" t="s">
        <v>55</v>
      </c>
      <c r="G145" s="10">
        <v>0.8</v>
      </c>
      <c r="H145" s="250">
        <v>2.66</v>
      </c>
    </row>
    <row r="146" spans="1:8" ht="15" customHeight="1" x14ac:dyDescent="0.25">
      <c r="A146" s="312"/>
      <c r="B146" s="315"/>
      <c r="C146" s="323"/>
      <c r="D146" s="7" t="s">
        <v>56</v>
      </c>
      <c r="E146" s="10">
        <v>4</v>
      </c>
      <c r="F146" s="17" t="s">
        <v>33</v>
      </c>
      <c r="G146" s="10">
        <v>1</v>
      </c>
      <c r="H146" s="250">
        <v>4.29</v>
      </c>
    </row>
    <row r="147" spans="1:8" ht="15" customHeight="1" x14ac:dyDescent="0.25">
      <c r="A147" s="312"/>
      <c r="B147" s="315"/>
      <c r="C147" s="323"/>
      <c r="D147" s="7" t="s">
        <v>56</v>
      </c>
      <c r="E147" s="10">
        <v>8</v>
      </c>
      <c r="F147" s="17" t="s">
        <v>57</v>
      </c>
      <c r="G147" s="10">
        <v>0.9</v>
      </c>
      <c r="H147" s="250">
        <v>3.88</v>
      </c>
    </row>
    <row r="148" spans="1:8" ht="24.6" customHeight="1" x14ac:dyDescent="0.25">
      <c r="A148" s="312"/>
      <c r="B148" s="315"/>
      <c r="C148" s="323"/>
      <c r="D148" s="61" t="s">
        <v>156</v>
      </c>
      <c r="E148" s="61">
        <v>15</v>
      </c>
      <c r="F148" s="65" t="s">
        <v>58</v>
      </c>
      <c r="G148" s="61">
        <v>1</v>
      </c>
      <c r="H148" s="251">
        <v>4.3099999999999996</v>
      </c>
    </row>
    <row r="149" spans="1:8" ht="15" customHeight="1" thickBot="1" x14ac:dyDescent="0.3">
      <c r="A149" s="313"/>
      <c r="B149" s="316"/>
      <c r="C149" s="324"/>
      <c r="D149" s="146" t="s">
        <v>56</v>
      </c>
      <c r="E149" s="13">
        <v>15</v>
      </c>
      <c r="F149" s="18" t="s">
        <v>59</v>
      </c>
      <c r="G149" s="13">
        <v>0.9</v>
      </c>
      <c r="H149" s="252">
        <v>3.88</v>
      </c>
    </row>
    <row r="150" spans="1:8" ht="15" customHeight="1" x14ac:dyDescent="0.25">
      <c r="A150" s="243"/>
      <c r="B150" s="244"/>
      <c r="C150" s="228"/>
      <c r="D150" s="245"/>
      <c r="E150" s="246"/>
      <c r="F150" s="247"/>
      <c r="G150" s="246"/>
      <c r="H150" s="246"/>
    </row>
    <row r="151" spans="1:8" ht="15" customHeight="1" thickBot="1" x14ac:dyDescent="0.3">
      <c r="A151" s="243"/>
      <c r="B151" s="244"/>
      <c r="C151" s="228"/>
      <c r="D151" s="245"/>
      <c r="E151" s="246"/>
      <c r="F151" s="247"/>
      <c r="G151" s="246"/>
      <c r="H151" s="246"/>
    </row>
    <row r="152" spans="1:8" ht="15" customHeight="1" thickBot="1" x14ac:dyDescent="0.3">
      <c r="A152" s="20">
        <v>1</v>
      </c>
      <c r="B152" s="21">
        <v>2</v>
      </c>
      <c r="C152" s="22">
        <v>3</v>
      </c>
      <c r="D152" s="23">
        <v>3</v>
      </c>
      <c r="E152" s="23">
        <v>4</v>
      </c>
      <c r="F152" s="23">
        <v>5</v>
      </c>
      <c r="G152" s="23">
        <v>6</v>
      </c>
      <c r="H152" s="24">
        <v>7</v>
      </c>
    </row>
    <row r="153" spans="1:8" ht="21.6" customHeight="1" x14ac:dyDescent="0.25">
      <c r="A153" s="311">
        <v>6</v>
      </c>
      <c r="B153" s="314" t="s">
        <v>7</v>
      </c>
      <c r="C153" s="322" t="s">
        <v>149</v>
      </c>
      <c r="D153" s="145" t="s">
        <v>56</v>
      </c>
      <c r="E153" s="123">
        <v>16</v>
      </c>
      <c r="F153" s="124" t="s">
        <v>60</v>
      </c>
      <c r="G153" s="123">
        <v>1</v>
      </c>
      <c r="H153" s="249">
        <v>4.29</v>
      </c>
    </row>
    <row r="154" spans="1:8" ht="21.6" customHeight="1" x14ac:dyDescent="0.25">
      <c r="A154" s="312"/>
      <c r="B154" s="315"/>
      <c r="C154" s="323"/>
      <c r="D154" s="7" t="s">
        <v>56</v>
      </c>
      <c r="E154" s="10">
        <v>18</v>
      </c>
      <c r="F154" s="17" t="s">
        <v>61</v>
      </c>
      <c r="G154" s="10">
        <v>0.9</v>
      </c>
      <c r="H154" s="250">
        <v>3.86</v>
      </c>
    </row>
    <row r="155" spans="1:8" ht="27" customHeight="1" x14ac:dyDescent="0.25">
      <c r="A155" s="312"/>
      <c r="B155" s="315"/>
      <c r="C155" s="323"/>
      <c r="D155" s="61" t="s">
        <v>155</v>
      </c>
      <c r="E155" s="61">
        <v>18</v>
      </c>
      <c r="F155" s="65" t="s">
        <v>62</v>
      </c>
      <c r="G155" s="61">
        <v>0.9</v>
      </c>
      <c r="H155" s="251">
        <v>3.86</v>
      </c>
    </row>
    <row r="156" spans="1:8" ht="21.6" customHeight="1" thickBot="1" x14ac:dyDescent="0.3">
      <c r="A156" s="312"/>
      <c r="B156" s="315"/>
      <c r="C156" s="324"/>
      <c r="D156" s="146" t="s">
        <v>56</v>
      </c>
      <c r="E156" s="13">
        <v>23</v>
      </c>
      <c r="F156" s="18" t="s">
        <v>63</v>
      </c>
      <c r="G156" s="13">
        <v>1</v>
      </c>
      <c r="H156" s="252">
        <v>4.29</v>
      </c>
    </row>
    <row r="157" spans="1:8" ht="15" customHeight="1" thickBot="1" x14ac:dyDescent="0.3">
      <c r="A157" s="313"/>
      <c r="B157" s="316"/>
      <c r="C157" s="317" t="s">
        <v>10</v>
      </c>
      <c r="D157" s="318"/>
      <c r="E157" s="182"/>
      <c r="F157" s="182"/>
      <c r="G157" s="43">
        <f>G156+G155+G154+G153+G149+G148+G147+G146+G145+G144+G143+G142+G141+G140+G139+G138+G137+G136+G134+G135+G133+G132+G131+G130+G129+G128+G127+G126+G125+G124+G123+G122+G121+G120+G119+G118+G117+G116+G115</f>
        <v>30.600000000000005</v>
      </c>
      <c r="H157" s="253">
        <f>H156+H155+H154+H153+H149+H148+H147+H146+H145+H144+H143+H142+H141+H140+H139+H138+H137+H136+H135+H134+H133+H132+H131+H130+H129+H128+H127+H126+H125+H124+H123+H122+H121+H120+H119+H118+H117+H116+H115</f>
        <v>192.07999999999998</v>
      </c>
    </row>
    <row r="158" spans="1:8" ht="15" customHeight="1" x14ac:dyDescent="0.25">
      <c r="A158" s="311">
        <v>7</v>
      </c>
      <c r="B158" s="314" t="s">
        <v>7</v>
      </c>
      <c r="C158" s="340" t="s">
        <v>154</v>
      </c>
      <c r="D158" s="147" t="s">
        <v>20</v>
      </c>
      <c r="E158" s="102">
        <v>37</v>
      </c>
      <c r="F158" s="102" t="s">
        <v>14</v>
      </c>
      <c r="G158" s="103">
        <v>1</v>
      </c>
      <c r="H158" s="104">
        <v>8.43</v>
      </c>
    </row>
    <row r="159" spans="1:8" ht="15" customHeight="1" x14ac:dyDescent="0.25">
      <c r="A159" s="312"/>
      <c r="B159" s="315"/>
      <c r="C159" s="341"/>
      <c r="D159" s="148" t="s">
        <v>20</v>
      </c>
      <c r="E159" s="44">
        <v>14</v>
      </c>
      <c r="F159" s="44">
        <v>7</v>
      </c>
      <c r="G159" s="45">
        <v>0.9</v>
      </c>
      <c r="H159" s="46">
        <v>7.5</v>
      </c>
    </row>
    <row r="160" spans="1:8" ht="15" customHeight="1" x14ac:dyDescent="0.25">
      <c r="A160" s="312"/>
      <c r="B160" s="315"/>
      <c r="C160" s="341"/>
      <c r="D160" s="148" t="s">
        <v>20</v>
      </c>
      <c r="E160" s="44">
        <v>88</v>
      </c>
      <c r="F160" s="44" t="s">
        <v>15</v>
      </c>
      <c r="G160" s="45">
        <v>1</v>
      </c>
      <c r="H160" s="46">
        <v>8.33</v>
      </c>
    </row>
    <row r="161" spans="1:8" ht="15" customHeight="1" x14ac:dyDescent="0.25">
      <c r="A161" s="312"/>
      <c r="B161" s="315"/>
      <c r="C161" s="341"/>
      <c r="D161" s="148" t="s">
        <v>20</v>
      </c>
      <c r="E161" s="44">
        <v>91</v>
      </c>
      <c r="F161" s="44">
        <v>1</v>
      </c>
      <c r="G161" s="45">
        <v>0.2</v>
      </c>
      <c r="H161" s="46">
        <v>1.67</v>
      </c>
    </row>
    <row r="162" spans="1:8" ht="15" customHeight="1" x14ac:dyDescent="0.25">
      <c r="A162" s="312"/>
      <c r="B162" s="315"/>
      <c r="C162" s="341"/>
      <c r="D162" s="148" t="s">
        <v>20</v>
      </c>
      <c r="E162" s="44">
        <v>24</v>
      </c>
      <c r="F162" s="44">
        <v>16</v>
      </c>
      <c r="G162" s="45">
        <v>0.8</v>
      </c>
      <c r="H162" s="46">
        <v>6.74</v>
      </c>
    </row>
    <row r="163" spans="1:8" ht="15" customHeight="1" x14ac:dyDescent="0.25">
      <c r="A163" s="312"/>
      <c r="B163" s="315"/>
      <c r="C163" s="341"/>
      <c r="D163" s="148" t="s">
        <v>20</v>
      </c>
      <c r="E163" s="44">
        <v>12</v>
      </c>
      <c r="F163" s="44">
        <v>5</v>
      </c>
      <c r="G163" s="45">
        <v>0.3</v>
      </c>
      <c r="H163" s="46">
        <v>2.5299999999999998</v>
      </c>
    </row>
    <row r="164" spans="1:8" ht="15" customHeight="1" x14ac:dyDescent="0.25">
      <c r="A164" s="312"/>
      <c r="B164" s="315"/>
      <c r="C164" s="341"/>
      <c r="D164" s="148" t="s">
        <v>20</v>
      </c>
      <c r="E164" s="44">
        <v>55</v>
      </c>
      <c r="F164" s="44">
        <v>10</v>
      </c>
      <c r="G164" s="45">
        <v>0.6</v>
      </c>
      <c r="H164" s="46">
        <v>5.0599999999999996</v>
      </c>
    </row>
    <row r="165" spans="1:8" ht="15" customHeight="1" x14ac:dyDescent="0.25">
      <c r="A165" s="312"/>
      <c r="B165" s="315"/>
      <c r="C165" s="341"/>
      <c r="D165" s="148" t="s">
        <v>20</v>
      </c>
      <c r="E165" s="44">
        <v>12</v>
      </c>
      <c r="F165" s="44" t="s">
        <v>16</v>
      </c>
      <c r="G165" s="45">
        <v>1</v>
      </c>
      <c r="H165" s="46">
        <v>8.43</v>
      </c>
    </row>
    <row r="166" spans="1:8" ht="15" customHeight="1" x14ac:dyDescent="0.25">
      <c r="A166" s="312"/>
      <c r="B166" s="315"/>
      <c r="C166" s="341"/>
      <c r="D166" s="148" t="s">
        <v>20</v>
      </c>
      <c r="E166" s="44">
        <v>12</v>
      </c>
      <c r="F166" s="44" t="s">
        <v>17</v>
      </c>
      <c r="G166" s="45">
        <v>1</v>
      </c>
      <c r="H166" s="46">
        <v>8.43</v>
      </c>
    </row>
    <row r="167" spans="1:8" ht="15" customHeight="1" x14ac:dyDescent="0.25">
      <c r="A167" s="312"/>
      <c r="B167" s="315"/>
      <c r="C167" s="341"/>
      <c r="D167" s="148" t="s">
        <v>20</v>
      </c>
      <c r="E167" s="44">
        <v>17</v>
      </c>
      <c r="F167" s="44" t="s">
        <v>16</v>
      </c>
      <c r="G167" s="45">
        <v>1</v>
      </c>
      <c r="H167" s="46">
        <v>8.43</v>
      </c>
    </row>
    <row r="168" spans="1:8" ht="15" customHeight="1" x14ac:dyDescent="0.25">
      <c r="A168" s="312"/>
      <c r="B168" s="315"/>
      <c r="C168" s="341"/>
      <c r="D168" s="148" t="s">
        <v>20</v>
      </c>
      <c r="E168" s="44">
        <v>87</v>
      </c>
      <c r="F168" s="44" t="s">
        <v>15</v>
      </c>
      <c r="G168" s="45">
        <v>1</v>
      </c>
      <c r="H168" s="46">
        <v>8.33</v>
      </c>
    </row>
    <row r="169" spans="1:8" ht="15" customHeight="1" x14ac:dyDescent="0.25">
      <c r="A169" s="312"/>
      <c r="B169" s="315"/>
      <c r="C169" s="341"/>
      <c r="D169" s="148" t="s">
        <v>20</v>
      </c>
      <c r="E169" s="44">
        <v>92</v>
      </c>
      <c r="F169" s="44">
        <v>18</v>
      </c>
      <c r="G169" s="45">
        <v>0.9</v>
      </c>
      <c r="H169" s="46">
        <v>7.5</v>
      </c>
    </row>
    <row r="170" spans="1:8" ht="15" customHeight="1" x14ac:dyDescent="0.25">
      <c r="A170" s="312"/>
      <c r="B170" s="315"/>
      <c r="C170" s="341"/>
      <c r="D170" s="149" t="s">
        <v>21</v>
      </c>
      <c r="E170" s="44">
        <v>29</v>
      </c>
      <c r="F170" s="44" t="s">
        <v>16</v>
      </c>
      <c r="G170" s="45">
        <v>1</v>
      </c>
      <c r="H170" s="46">
        <v>7.1</v>
      </c>
    </row>
    <row r="171" spans="1:8" ht="15" customHeight="1" x14ac:dyDescent="0.25">
      <c r="A171" s="312"/>
      <c r="B171" s="315"/>
      <c r="C171" s="341"/>
      <c r="D171" s="149" t="s">
        <v>21</v>
      </c>
      <c r="E171" s="44">
        <v>29</v>
      </c>
      <c r="F171" s="44" t="s">
        <v>17</v>
      </c>
      <c r="G171" s="45">
        <v>0.4</v>
      </c>
      <c r="H171" s="46">
        <v>2.9</v>
      </c>
    </row>
    <row r="172" spans="1:8" ht="15" customHeight="1" x14ac:dyDescent="0.25">
      <c r="A172" s="312"/>
      <c r="B172" s="315"/>
      <c r="C172" s="341"/>
      <c r="D172" s="149" t="s">
        <v>22</v>
      </c>
      <c r="E172" s="44">
        <v>21</v>
      </c>
      <c r="F172" s="44">
        <v>11</v>
      </c>
      <c r="G172" s="45">
        <v>0.4</v>
      </c>
      <c r="H172" s="46">
        <v>1.4</v>
      </c>
    </row>
    <row r="173" spans="1:8" ht="15" customHeight="1" x14ac:dyDescent="0.25">
      <c r="A173" s="312"/>
      <c r="B173" s="315"/>
      <c r="C173" s="341"/>
      <c r="D173" s="149" t="s">
        <v>23</v>
      </c>
      <c r="E173" s="44">
        <v>60</v>
      </c>
      <c r="F173" s="44">
        <v>2</v>
      </c>
      <c r="G173" s="45">
        <v>1</v>
      </c>
      <c r="H173" s="46">
        <v>6.7</v>
      </c>
    </row>
    <row r="174" spans="1:8" ht="15" customHeight="1" x14ac:dyDescent="0.25">
      <c r="A174" s="312"/>
      <c r="B174" s="315"/>
      <c r="C174" s="341"/>
      <c r="D174" s="149" t="s">
        <v>23</v>
      </c>
      <c r="E174" s="44">
        <v>15</v>
      </c>
      <c r="F174" s="44">
        <v>59</v>
      </c>
      <c r="G174" s="45">
        <v>0.3</v>
      </c>
      <c r="H174" s="46">
        <v>2</v>
      </c>
    </row>
    <row r="175" spans="1:8" ht="15" customHeight="1" x14ac:dyDescent="0.25">
      <c r="A175" s="312"/>
      <c r="B175" s="315"/>
      <c r="C175" s="341"/>
      <c r="D175" s="149" t="s">
        <v>23</v>
      </c>
      <c r="E175" s="44">
        <v>9</v>
      </c>
      <c r="F175" s="44">
        <v>37</v>
      </c>
      <c r="G175" s="45">
        <v>0.9</v>
      </c>
      <c r="H175" s="46">
        <v>6</v>
      </c>
    </row>
    <row r="176" spans="1:8" ht="21" customHeight="1" x14ac:dyDescent="0.25">
      <c r="A176" s="312"/>
      <c r="B176" s="315"/>
      <c r="C176" s="341"/>
      <c r="D176" s="150" t="s">
        <v>129</v>
      </c>
      <c r="E176" s="89">
        <v>56</v>
      </c>
      <c r="F176" s="89">
        <v>11</v>
      </c>
      <c r="G176" s="90">
        <v>1</v>
      </c>
      <c r="H176" s="91">
        <v>6.7</v>
      </c>
    </row>
    <row r="177" spans="1:8" ht="21" customHeight="1" x14ac:dyDescent="0.25">
      <c r="A177" s="312"/>
      <c r="B177" s="315"/>
      <c r="C177" s="341"/>
      <c r="D177" s="151" t="s">
        <v>103</v>
      </c>
      <c r="E177" s="89">
        <v>53</v>
      </c>
      <c r="F177" s="89">
        <v>1</v>
      </c>
      <c r="G177" s="90">
        <v>0.9</v>
      </c>
      <c r="H177" s="91">
        <v>7.5</v>
      </c>
    </row>
    <row r="178" spans="1:8" ht="15" customHeight="1" x14ac:dyDescent="0.25">
      <c r="A178" s="312"/>
      <c r="B178" s="315"/>
      <c r="C178" s="341"/>
      <c r="D178" s="152" t="s">
        <v>24</v>
      </c>
      <c r="E178" s="44">
        <v>56</v>
      </c>
      <c r="F178" s="44" t="s">
        <v>18</v>
      </c>
      <c r="G178" s="45">
        <v>1</v>
      </c>
      <c r="H178" s="46">
        <v>8.3000000000000007</v>
      </c>
    </row>
    <row r="179" spans="1:8" ht="15" customHeight="1" x14ac:dyDescent="0.25">
      <c r="A179" s="312"/>
      <c r="B179" s="315"/>
      <c r="C179" s="341"/>
      <c r="D179" s="152" t="s">
        <v>24</v>
      </c>
      <c r="E179" s="44">
        <v>56</v>
      </c>
      <c r="F179" s="44" t="s">
        <v>19</v>
      </c>
      <c r="G179" s="45">
        <v>1</v>
      </c>
      <c r="H179" s="46">
        <v>8.3000000000000007</v>
      </c>
    </row>
    <row r="180" spans="1:8" ht="15" customHeight="1" x14ac:dyDescent="0.25">
      <c r="A180" s="312"/>
      <c r="B180" s="315"/>
      <c r="C180" s="341"/>
      <c r="D180" s="152" t="s">
        <v>24</v>
      </c>
      <c r="E180" s="44">
        <v>42</v>
      </c>
      <c r="F180" s="44" t="s">
        <v>15</v>
      </c>
      <c r="G180" s="45">
        <v>1</v>
      </c>
      <c r="H180" s="46">
        <v>8.3000000000000007</v>
      </c>
    </row>
    <row r="181" spans="1:8" ht="15" customHeight="1" x14ac:dyDescent="0.25">
      <c r="A181" s="312"/>
      <c r="B181" s="315"/>
      <c r="C181" s="341"/>
      <c r="D181" s="149" t="s">
        <v>25</v>
      </c>
      <c r="E181" s="44">
        <v>61</v>
      </c>
      <c r="F181" s="44">
        <v>21</v>
      </c>
      <c r="G181" s="45">
        <v>1</v>
      </c>
      <c r="H181" s="46">
        <v>7.1</v>
      </c>
    </row>
    <row r="182" spans="1:8" ht="15" customHeight="1" x14ac:dyDescent="0.25">
      <c r="A182" s="312"/>
      <c r="B182" s="315"/>
      <c r="C182" s="341"/>
      <c r="D182" s="149" t="s">
        <v>25</v>
      </c>
      <c r="E182" s="44">
        <v>61</v>
      </c>
      <c r="F182" s="44">
        <v>9</v>
      </c>
      <c r="G182" s="45">
        <v>0.4</v>
      </c>
      <c r="H182" s="46">
        <v>3.3</v>
      </c>
    </row>
    <row r="183" spans="1:8" ht="15" customHeight="1" x14ac:dyDescent="0.25">
      <c r="A183" s="312"/>
      <c r="B183" s="315"/>
      <c r="C183" s="341"/>
      <c r="D183" s="149" t="s">
        <v>25</v>
      </c>
      <c r="E183" s="44">
        <v>48</v>
      </c>
      <c r="F183" s="44">
        <v>18</v>
      </c>
      <c r="G183" s="45">
        <v>0.8</v>
      </c>
      <c r="H183" s="46">
        <v>5.7</v>
      </c>
    </row>
    <row r="184" spans="1:8" ht="15" customHeight="1" x14ac:dyDescent="0.25">
      <c r="A184" s="312"/>
      <c r="B184" s="315"/>
      <c r="C184" s="341"/>
      <c r="D184" s="149" t="s">
        <v>25</v>
      </c>
      <c r="E184" s="44">
        <v>48</v>
      </c>
      <c r="F184" s="44">
        <v>11</v>
      </c>
      <c r="G184" s="45">
        <v>0.8</v>
      </c>
      <c r="H184" s="46">
        <v>5.7</v>
      </c>
    </row>
    <row r="185" spans="1:8" ht="21.6" customHeight="1" thickBot="1" x14ac:dyDescent="0.3">
      <c r="A185" s="312"/>
      <c r="B185" s="315"/>
      <c r="C185" s="343"/>
      <c r="D185" s="153" t="s">
        <v>130</v>
      </c>
      <c r="E185" s="86">
        <v>40</v>
      </c>
      <c r="F185" s="86">
        <v>11</v>
      </c>
      <c r="G185" s="87">
        <v>1</v>
      </c>
      <c r="H185" s="88">
        <v>8.3000000000000007</v>
      </c>
    </row>
    <row r="186" spans="1:8" ht="15" customHeight="1" thickBot="1" x14ac:dyDescent="0.3">
      <c r="A186" s="313"/>
      <c r="B186" s="316"/>
      <c r="C186" s="317" t="s">
        <v>10</v>
      </c>
      <c r="D186" s="318"/>
      <c r="E186" s="38"/>
      <c r="F186" s="38"/>
      <c r="G186" s="47">
        <f>SUM(G158:G185)</f>
        <v>22.6</v>
      </c>
      <c r="H186" s="48">
        <f>SUM(H158:H185)</f>
        <v>176.68000000000004</v>
      </c>
    </row>
    <row r="187" spans="1:8" ht="21" customHeight="1" x14ac:dyDescent="0.25">
      <c r="A187" s="300">
        <v>8</v>
      </c>
      <c r="B187" s="303" t="s">
        <v>7</v>
      </c>
      <c r="C187" s="340" t="s">
        <v>150</v>
      </c>
      <c r="D187" s="162" t="s">
        <v>104</v>
      </c>
      <c r="E187" s="163">
        <v>16</v>
      </c>
      <c r="F187" s="164">
        <v>34</v>
      </c>
      <c r="G187" s="163">
        <v>0.2</v>
      </c>
      <c r="H187" s="163">
        <v>1</v>
      </c>
    </row>
    <row r="188" spans="1:8" ht="15" customHeight="1" x14ac:dyDescent="0.25">
      <c r="A188" s="301"/>
      <c r="B188" s="304"/>
      <c r="C188" s="341"/>
      <c r="D188" s="165" t="s">
        <v>95</v>
      </c>
      <c r="E188" s="166">
        <v>22</v>
      </c>
      <c r="F188" s="167">
        <v>6.1</v>
      </c>
      <c r="G188" s="166">
        <v>1</v>
      </c>
      <c r="H188" s="171">
        <v>5</v>
      </c>
    </row>
    <row r="189" spans="1:8" ht="15" customHeight="1" x14ac:dyDescent="0.25">
      <c r="A189" s="301"/>
      <c r="B189" s="304"/>
      <c r="C189" s="341"/>
      <c r="D189" s="165" t="s">
        <v>95</v>
      </c>
      <c r="E189" s="166">
        <v>22</v>
      </c>
      <c r="F189" s="167">
        <v>6.2</v>
      </c>
      <c r="G189" s="166">
        <v>1</v>
      </c>
      <c r="H189" s="171">
        <v>5</v>
      </c>
    </row>
    <row r="190" spans="1:8" ht="15" customHeight="1" x14ac:dyDescent="0.25">
      <c r="A190" s="301"/>
      <c r="B190" s="304"/>
      <c r="C190" s="341"/>
      <c r="D190" s="165" t="s">
        <v>94</v>
      </c>
      <c r="E190" s="166">
        <v>8</v>
      </c>
      <c r="F190" s="167">
        <v>5.3</v>
      </c>
      <c r="G190" s="166">
        <v>0.8</v>
      </c>
      <c r="H190" s="171">
        <v>4</v>
      </c>
    </row>
    <row r="191" spans="1:8" ht="24" customHeight="1" x14ac:dyDescent="0.25">
      <c r="A191" s="301"/>
      <c r="B191" s="304"/>
      <c r="C191" s="341"/>
      <c r="D191" s="168" t="s">
        <v>105</v>
      </c>
      <c r="E191" s="169">
        <v>14</v>
      </c>
      <c r="F191" s="170">
        <v>9.1999999999999993</v>
      </c>
      <c r="G191" s="169">
        <v>0.7</v>
      </c>
      <c r="H191" s="172">
        <v>3.5</v>
      </c>
    </row>
    <row r="192" spans="1:8" ht="24" customHeight="1" thickBot="1" x14ac:dyDescent="0.3">
      <c r="A192" s="301"/>
      <c r="B192" s="304"/>
      <c r="C192" s="342"/>
      <c r="D192" s="173" t="s">
        <v>105</v>
      </c>
      <c r="E192" s="174">
        <v>41</v>
      </c>
      <c r="F192" s="175">
        <v>16.2</v>
      </c>
      <c r="G192" s="174">
        <v>1</v>
      </c>
      <c r="H192" s="254">
        <v>5</v>
      </c>
    </row>
    <row r="193" spans="1:9" ht="21" customHeight="1" thickBot="1" x14ac:dyDescent="0.3">
      <c r="A193" s="302"/>
      <c r="B193" s="305"/>
      <c r="C193" s="295" t="s">
        <v>10</v>
      </c>
      <c r="D193" s="339"/>
      <c r="E193" s="105"/>
      <c r="F193" s="105"/>
      <c r="G193" s="25">
        <f>SUM(G187:G192)</f>
        <v>4.7</v>
      </c>
      <c r="H193" s="50">
        <f t="shared" ref="H193:I193" si="0">SUM(H187:H192)</f>
        <v>23.5</v>
      </c>
      <c r="I193" s="99">
        <f t="shared" si="0"/>
        <v>0</v>
      </c>
    </row>
    <row r="194" spans="1:9" ht="15" customHeight="1" x14ac:dyDescent="0.25">
      <c r="A194" s="129"/>
      <c r="B194" s="129"/>
      <c r="C194" s="156"/>
      <c r="D194" s="156"/>
      <c r="E194" s="130"/>
      <c r="F194" s="130"/>
      <c r="G194" s="130"/>
      <c r="H194" s="130"/>
      <c r="I194" s="248"/>
    </row>
    <row r="195" spans="1:9" ht="15" customHeight="1" thickBot="1" x14ac:dyDescent="0.3">
      <c r="A195" s="129"/>
      <c r="B195" s="129"/>
      <c r="C195" s="156"/>
      <c r="D195" s="156"/>
      <c r="E195" s="130"/>
      <c r="F195" s="130"/>
      <c r="G195" s="130"/>
      <c r="H195" s="130"/>
      <c r="I195" s="248"/>
    </row>
    <row r="196" spans="1:9" ht="15" customHeight="1" thickBot="1" x14ac:dyDescent="0.3">
      <c r="A196" s="20">
        <v>1</v>
      </c>
      <c r="B196" s="21">
        <v>2</v>
      </c>
      <c r="C196" s="139">
        <v>3</v>
      </c>
      <c r="D196" s="140">
        <v>3</v>
      </c>
      <c r="E196" s="23">
        <v>4</v>
      </c>
      <c r="F196" s="23">
        <v>5</v>
      </c>
      <c r="G196" s="23">
        <v>6</v>
      </c>
      <c r="H196" s="24">
        <v>7</v>
      </c>
      <c r="I196" s="248"/>
    </row>
    <row r="197" spans="1:9" ht="25.15" customHeight="1" x14ac:dyDescent="0.25">
      <c r="A197" s="300">
        <v>9</v>
      </c>
      <c r="B197" s="303" t="s">
        <v>7</v>
      </c>
      <c r="C197" s="319" t="s">
        <v>151</v>
      </c>
      <c r="D197" s="284" t="s">
        <v>125</v>
      </c>
      <c r="E197" s="107">
        <v>14</v>
      </c>
      <c r="F197" s="108" t="s">
        <v>60</v>
      </c>
      <c r="G197" s="109">
        <v>0.6</v>
      </c>
      <c r="H197" s="110">
        <v>3</v>
      </c>
    </row>
    <row r="198" spans="1:9" ht="25.15" customHeight="1" x14ac:dyDescent="0.25">
      <c r="A198" s="301"/>
      <c r="B198" s="304"/>
      <c r="C198" s="320"/>
      <c r="D198" s="285" t="s">
        <v>127</v>
      </c>
      <c r="E198" s="119">
        <v>15</v>
      </c>
      <c r="F198" s="120" t="s">
        <v>36</v>
      </c>
      <c r="G198" s="121">
        <v>0.5</v>
      </c>
      <c r="H198" s="122">
        <v>0.8</v>
      </c>
    </row>
    <row r="199" spans="1:9" ht="25.15" customHeight="1" x14ac:dyDescent="0.25">
      <c r="A199" s="301"/>
      <c r="B199" s="304"/>
      <c r="C199" s="320"/>
      <c r="D199" s="286" t="s">
        <v>128</v>
      </c>
      <c r="E199" s="157">
        <v>3</v>
      </c>
      <c r="F199" s="158" t="s">
        <v>126</v>
      </c>
      <c r="G199" s="159">
        <v>0.8</v>
      </c>
      <c r="H199" s="122">
        <v>1.3</v>
      </c>
    </row>
    <row r="200" spans="1:9" ht="25.15" customHeight="1" thickBot="1" x14ac:dyDescent="0.3">
      <c r="A200" s="301"/>
      <c r="B200" s="304"/>
      <c r="C200" s="321"/>
      <c r="D200" s="287" t="s">
        <v>131</v>
      </c>
      <c r="E200" s="160">
        <v>21</v>
      </c>
      <c r="F200" s="161">
        <v>31</v>
      </c>
      <c r="G200" s="161">
        <v>0.5</v>
      </c>
      <c r="H200" s="255">
        <v>2.5</v>
      </c>
    </row>
    <row r="201" spans="1:9" ht="24" customHeight="1" thickBot="1" x14ac:dyDescent="0.3">
      <c r="A201" s="302"/>
      <c r="B201" s="305"/>
      <c r="C201" s="321" t="s">
        <v>10</v>
      </c>
      <c r="D201" s="321"/>
      <c r="E201" s="105"/>
      <c r="F201" s="106"/>
      <c r="G201" s="25">
        <f>G200+G199+G198+G197</f>
        <v>2.4</v>
      </c>
      <c r="H201" s="50">
        <f>H200+H199+H198+H197</f>
        <v>7.6</v>
      </c>
    </row>
    <row r="202" spans="1:9" ht="23.45" customHeight="1" x14ac:dyDescent="0.25">
      <c r="A202" s="300">
        <v>10</v>
      </c>
      <c r="B202" s="303" t="s">
        <v>7</v>
      </c>
      <c r="C202" s="322" t="s">
        <v>152</v>
      </c>
      <c r="D202" s="176" t="s">
        <v>106</v>
      </c>
      <c r="E202" s="177">
        <v>24</v>
      </c>
      <c r="F202" s="177">
        <v>19</v>
      </c>
      <c r="G202" s="178">
        <v>0.7</v>
      </c>
      <c r="H202" s="179">
        <v>3.5</v>
      </c>
    </row>
    <row r="203" spans="1:9" ht="24.6" customHeight="1" x14ac:dyDescent="0.25">
      <c r="A203" s="301"/>
      <c r="B203" s="304"/>
      <c r="C203" s="323"/>
      <c r="D203" s="111" t="s">
        <v>112</v>
      </c>
      <c r="E203" s="52">
        <v>24</v>
      </c>
      <c r="F203" s="55" t="s">
        <v>80</v>
      </c>
      <c r="G203" s="53">
        <v>1</v>
      </c>
      <c r="H203" s="54">
        <v>5</v>
      </c>
    </row>
    <row r="204" spans="1:9" ht="22.9" customHeight="1" x14ac:dyDescent="0.25">
      <c r="A204" s="301"/>
      <c r="B204" s="304"/>
      <c r="C204" s="323"/>
      <c r="D204" s="51" t="s">
        <v>107</v>
      </c>
      <c r="E204" s="52">
        <v>25</v>
      </c>
      <c r="F204" s="55" t="s">
        <v>81</v>
      </c>
      <c r="G204" s="53">
        <v>1.2</v>
      </c>
      <c r="H204" s="54">
        <v>6</v>
      </c>
    </row>
    <row r="205" spans="1:9" ht="24.6" customHeight="1" thickBot="1" x14ac:dyDescent="0.3">
      <c r="A205" s="301"/>
      <c r="B205" s="304"/>
      <c r="C205" s="324"/>
      <c r="D205" s="51" t="s">
        <v>107</v>
      </c>
      <c r="E205" s="56">
        <v>25</v>
      </c>
      <c r="F205" s="57" t="s">
        <v>82</v>
      </c>
      <c r="G205" s="58">
        <v>1.6</v>
      </c>
      <c r="H205" s="59">
        <v>8</v>
      </c>
    </row>
    <row r="206" spans="1:9" ht="21" customHeight="1" thickBot="1" x14ac:dyDescent="0.3">
      <c r="A206" s="302"/>
      <c r="B206" s="305"/>
      <c r="C206" s="317" t="s">
        <v>10</v>
      </c>
      <c r="D206" s="318"/>
      <c r="E206" s="28"/>
      <c r="F206" s="283"/>
      <c r="G206" s="29">
        <v>4.5</v>
      </c>
      <c r="H206" s="49">
        <v>22.5</v>
      </c>
    </row>
    <row r="207" spans="1:9" ht="22.9" customHeight="1" x14ac:dyDescent="0.25">
      <c r="A207" s="300">
        <v>11</v>
      </c>
      <c r="B207" s="347" t="s">
        <v>7</v>
      </c>
      <c r="C207" s="344" t="s">
        <v>111</v>
      </c>
      <c r="D207" s="288" t="s">
        <v>123</v>
      </c>
      <c r="E207" s="113" t="s">
        <v>113</v>
      </c>
      <c r="F207" s="113" t="s">
        <v>114</v>
      </c>
      <c r="G207" s="113" t="s">
        <v>115</v>
      </c>
      <c r="H207" s="114">
        <v>0.63</v>
      </c>
    </row>
    <row r="208" spans="1:9" ht="22.9" customHeight="1" x14ac:dyDescent="0.25">
      <c r="A208" s="301"/>
      <c r="B208" s="348"/>
      <c r="C208" s="345"/>
      <c r="D208" s="289" t="s">
        <v>124</v>
      </c>
      <c r="E208" s="112" t="s">
        <v>116</v>
      </c>
      <c r="F208" s="112" t="s">
        <v>117</v>
      </c>
      <c r="G208" s="112" t="s">
        <v>115</v>
      </c>
      <c r="H208" s="115">
        <v>0.74</v>
      </c>
    </row>
    <row r="209" spans="1:10" ht="22.9" customHeight="1" x14ac:dyDescent="0.25">
      <c r="A209" s="301"/>
      <c r="B209" s="348"/>
      <c r="C209" s="345"/>
      <c r="D209" s="289" t="s">
        <v>162</v>
      </c>
      <c r="E209" s="112" t="s">
        <v>118</v>
      </c>
      <c r="F209" s="112" t="s">
        <v>119</v>
      </c>
      <c r="G209" s="112" t="s">
        <v>120</v>
      </c>
      <c r="H209" s="115">
        <v>0.45</v>
      </c>
    </row>
    <row r="210" spans="1:10" ht="25.15" customHeight="1" thickBot="1" x14ac:dyDescent="0.3">
      <c r="A210" s="301"/>
      <c r="B210" s="348"/>
      <c r="C210" s="346"/>
      <c r="D210" s="290" t="s">
        <v>163</v>
      </c>
      <c r="E210" s="116" t="s">
        <v>118</v>
      </c>
      <c r="F210" s="116" t="s">
        <v>121</v>
      </c>
      <c r="G210" s="116" t="s">
        <v>122</v>
      </c>
      <c r="H210" s="117">
        <v>0.45</v>
      </c>
    </row>
    <row r="211" spans="1:10" ht="21" customHeight="1" thickBot="1" x14ac:dyDescent="0.3">
      <c r="A211" s="302"/>
      <c r="B211" s="349"/>
      <c r="C211" s="321" t="s">
        <v>10</v>
      </c>
      <c r="D211" s="321"/>
      <c r="E211" s="105"/>
      <c r="F211" s="105"/>
      <c r="G211" s="25">
        <v>3.6</v>
      </c>
      <c r="H211" s="50">
        <f>H210+H209+H208+H207</f>
        <v>2.27</v>
      </c>
    </row>
    <row r="212" spans="1:10" ht="24" customHeight="1" x14ac:dyDescent="0.25">
      <c r="A212" s="311">
        <v>12</v>
      </c>
      <c r="B212" s="314" t="s">
        <v>7</v>
      </c>
      <c r="C212" s="319" t="s">
        <v>93</v>
      </c>
      <c r="D212" s="125" t="s">
        <v>108</v>
      </c>
      <c r="E212" s="126">
        <v>402</v>
      </c>
      <c r="F212" s="126">
        <v>4.3</v>
      </c>
      <c r="G212" s="127">
        <v>1</v>
      </c>
      <c r="H212" s="128">
        <f>G212*2.5</f>
        <v>2.5</v>
      </c>
      <c r="J212" s="26"/>
    </row>
    <row r="213" spans="1:10" ht="15" customHeight="1" x14ac:dyDescent="0.25">
      <c r="A213" s="312"/>
      <c r="B213" s="315"/>
      <c r="C213" s="320"/>
      <c r="D213" s="6" t="s">
        <v>9</v>
      </c>
      <c r="E213" s="7">
        <v>411</v>
      </c>
      <c r="F213" s="7">
        <v>6.3</v>
      </c>
      <c r="G213" s="8">
        <v>1</v>
      </c>
      <c r="H213" s="9">
        <f>G213*2.5</f>
        <v>2.5</v>
      </c>
      <c r="J213" s="26"/>
    </row>
    <row r="214" spans="1:10" ht="24" customHeight="1" x14ac:dyDescent="0.25">
      <c r="A214" s="312"/>
      <c r="B214" s="315"/>
      <c r="C214" s="320"/>
      <c r="D214" s="60" t="s">
        <v>109</v>
      </c>
      <c r="E214" s="61">
        <v>247</v>
      </c>
      <c r="F214" s="61">
        <v>14.1</v>
      </c>
      <c r="G214" s="62">
        <v>1</v>
      </c>
      <c r="H214" s="63">
        <f>G214*2.5</f>
        <v>2.5</v>
      </c>
      <c r="J214" s="26"/>
    </row>
    <row r="215" spans="1:10" ht="24" customHeight="1" x14ac:dyDescent="0.25">
      <c r="A215" s="312"/>
      <c r="B215" s="315"/>
      <c r="C215" s="320"/>
      <c r="D215" s="64" t="s">
        <v>110</v>
      </c>
      <c r="E215" s="61">
        <v>340</v>
      </c>
      <c r="F215" s="61">
        <v>7.2</v>
      </c>
      <c r="G215" s="62">
        <v>1</v>
      </c>
      <c r="H215" s="63">
        <f t="shared" ref="H215:H223" si="1">G215*2.5</f>
        <v>2.5</v>
      </c>
      <c r="J215" s="27"/>
    </row>
    <row r="216" spans="1:10" ht="15" customHeight="1" x14ac:dyDescent="0.25">
      <c r="A216" s="312"/>
      <c r="B216" s="315"/>
      <c r="C216" s="320"/>
      <c r="D216" s="16" t="s">
        <v>11</v>
      </c>
      <c r="E216" s="10">
        <v>340</v>
      </c>
      <c r="F216" s="10">
        <v>23.2</v>
      </c>
      <c r="G216" s="11">
        <v>1</v>
      </c>
      <c r="H216" s="12">
        <f t="shared" si="1"/>
        <v>2.5</v>
      </c>
    </row>
    <row r="217" spans="1:10" ht="15" customHeight="1" x14ac:dyDescent="0.25">
      <c r="A217" s="312"/>
      <c r="B217" s="315"/>
      <c r="C217" s="320"/>
      <c r="D217" s="16" t="s">
        <v>11</v>
      </c>
      <c r="E217" s="10">
        <v>340</v>
      </c>
      <c r="F217" s="10">
        <v>25.5</v>
      </c>
      <c r="G217" s="11">
        <v>1</v>
      </c>
      <c r="H217" s="12">
        <f t="shared" si="1"/>
        <v>2.5</v>
      </c>
    </row>
    <row r="218" spans="1:10" ht="15" customHeight="1" x14ac:dyDescent="0.25">
      <c r="A218" s="312"/>
      <c r="B218" s="315"/>
      <c r="C218" s="320"/>
      <c r="D218" s="16" t="s">
        <v>12</v>
      </c>
      <c r="E218" s="10">
        <v>214</v>
      </c>
      <c r="F218" s="10">
        <v>22.2</v>
      </c>
      <c r="G218" s="11">
        <v>0.9</v>
      </c>
      <c r="H218" s="12">
        <f t="shared" si="1"/>
        <v>2.25</v>
      </c>
    </row>
    <row r="219" spans="1:10" ht="15" customHeight="1" x14ac:dyDescent="0.25">
      <c r="A219" s="312"/>
      <c r="B219" s="315"/>
      <c r="C219" s="320"/>
      <c r="D219" s="16" t="s">
        <v>12</v>
      </c>
      <c r="E219" s="10">
        <v>228</v>
      </c>
      <c r="F219" s="10">
        <v>10.5</v>
      </c>
      <c r="G219" s="11">
        <v>1</v>
      </c>
      <c r="H219" s="12">
        <f t="shared" si="1"/>
        <v>2.5</v>
      </c>
    </row>
    <row r="220" spans="1:10" ht="15" customHeight="1" x14ac:dyDescent="0.25">
      <c r="A220" s="312"/>
      <c r="B220" s="315"/>
      <c r="C220" s="320"/>
      <c r="D220" s="16" t="s">
        <v>12</v>
      </c>
      <c r="E220" s="10">
        <v>229</v>
      </c>
      <c r="F220" s="10">
        <v>30.2</v>
      </c>
      <c r="G220" s="11">
        <v>0.6</v>
      </c>
      <c r="H220" s="12">
        <f t="shared" si="1"/>
        <v>1.5</v>
      </c>
    </row>
    <row r="221" spans="1:10" ht="15" customHeight="1" x14ac:dyDescent="0.25">
      <c r="A221" s="312"/>
      <c r="B221" s="315"/>
      <c r="C221" s="320"/>
      <c r="D221" s="16" t="s">
        <v>12</v>
      </c>
      <c r="E221" s="10">
        <v>231</v>
      </c>
      <c r="F221" s="10">
        <v>4.0999999999999996</v>
      </c>
      <c r="G221" s="11">
        <v>1</v>
      </c>
      <c r="H221" s="12">
        <f t="shared" si="1"/>
        <v>2.5</v>
      </c>
    </row>
    <row r="222" spans="1:10" ht="15" customHeight="1" x14ac:dyDescent="0.25">
      <c r="A222" s="312"/>
      <c r="B222" s="315"/>
      <c r="C222" s="320"/>
      <c r="D222" s="154" t="s">
        <v>13</v>
      </c>
      <c r="E222" s="10">
        <v>307</v>
      </c>
      <c r="F222" s="10">
        <v>3.5</v>
      </c>
      <c r="G222" s="11">
        <v>1</v>
      </c>
      <c r="H222" s="12">
        <f t="shared" si="1"/>
        <v>2.5</v>
      </c>
    </row>
    <row r="223" spans="1:10" ht="15" customHeight="1" thickBot="1" x14ac:dyDescent="0.3">
      <c r="A223" s="312"/>
      <c r="B223" s="315"/>
      <c r="C223" s="321"/>
      <c r="D223" s="155" t="s">
        <v>13</v>
      </c>
      <c r="E223" s="13">
        <v>307</v>
      </c>
      <c r="F223" s="13">
        <v>3.6</v>
      </c>
      <c r="G223" s="14">
        <v>0.8</v>
      </c>
      <c r="H223" s="15">
        <f t="shared" si="1"/>
        <v>2</v>
      </c>
    </row>
    <row r="224" spans="1:10" ht="18" customHeight="1" thickBot="1" x14ac:dyDescent="0.3">
      <c r="A224" s="313"/>
      <c r="B224" s="316"/>
      <c r="C224" s="317" t="s">
        <v>10</v>
      </c>
      <c r="D224" s="318"/>
      <c r="E224" s="28"/>
      <c r="F224" s="28"/>
      <c r="G224" s="43">
        <f>SUM(G212:G223)</f>
        <v>11.3</v>
      </c>
      <c r="H224" s="291">
        <f>SUM(H212:H223)</f>
        <v>28.25</v>
      </c>
    </row>
    <row r="225" spans="1:8" ht="18" customHeight="1" thickBot="1" x14ac:dyDescent="0.3">
      <c r="A225" s="308" t="s">
        <v>79</v>
      </c>
      <c r="B225" s="309"/>
      <c r="C225" s="310"/>
      <c r="D225" s="131"/>
      <c r="E225" s="132"/>
      <c r="F225" s="132"/>
      <c r="G225" s="133">
        <f>G224+G211+G206+G201+G193+G186+G157+G114+G93+G82+G64+G30</f>
        <v>186.9</v>
      </c>
      <c r="H225" s="292">
        <f>H224+H211+H206+H201+H193+H186+H157+H114+H93+H82+H64+H30</f>
        <v>822.85199999999998</v>
      </c>
    </row>
    <row r="227" spans="1:8" ht="15" customHeight="1" x14ac:dyDescent="0.25">
      <c r="A227" s="294"/>
      <c r="B227" s="294"/>
      <c r="C227" s="294"/>
      <c r="D227" s="294"/>
      <c r="E227" s="294"/>
      <c r="F227" s="294"/>
      <c r="G227" s="294"/>
      <c r="H227" s="294"/>
    </row>
    <row r="228" spans="1:8" ht="14.45" customHeight="1" x14ac:dyDescent="0.25">
      <c r="A228" s="293" t="s">
        <v>165</v>
      </c>
      <c r="B228" s="293"/>
      <c r="C228" s="293"/>
      <c r="D228" s="293"/>
      <c r="E228" s="293"/>
      <c r="F228" s="293"/>
      <c r="G228" s="293"/>
      <c r="H228" s="293"/>
    </row>
    <row r="229" spans="1:8" x14ac:dyDescent="0.25">
      <c r="A229" s="293"/>
      <c r="B229" s="293"/>
      <c r="C229" s="293"/>
      <c r="D229" s="293"/>
      <c r="E229" s="293"/>
      <c r="F229" s="293"/>
      <c r="G229" s="293"/>
      <c r="H229" s="293"/>
    </row>
  </sheetData>
  <mergeCells count="74">
    <mergeCell ref="C114:D114"/>
    <mergeCell ref="C157:D157"/>
    <mergeCell ref="C111:C113"/>
    <mergeCell ref="B111:B114"/>
    <mergeCell ref="C153:C156"/>
    <mergeCell ref="C115:C149"/>
    <mergeCell ref="B115:B149"/>
    <mergeCell ref="A115:A149"/>
    <mergeCell ref="B153:B157"/>
    <mergeCell ref="A153:A157"/>
    <mergeCell ref="A65:A68"/>
    <mergeCell ref="B65:B68"/>
    <mergeCell ref="A71:A82"/>
    <mergeCell ref="B71:B82"/>
    <mergeCell ref="B83:B93"/>
    <mergeCell ref="A111:A114"/>
    <mergeCell ref="C94:C108"/>
    <mergeCell ref="B94:B108"/>
    <mergeCell ref="A94:A108"/>
    <mergeCell ref="A83:A93"/>
    <mergeCell ref="D11:D14"/>
    <mergeCell ref="D18:D23"/>
    <mergeCell ref="C10:C29"/>
    <mergeCell ref="C65:C68"/>
    <mergeCell ref="C71:C81"/>
    <mergeCell ref="C36:C63"/>
    <mergeCell ref="D24:D27"/>
    <mergeCell ref="D28:D29"/>
    <mergeCell ref="D15:D17"/>
    <mergeCell ref="C82:D82"/>
    <mergeCell ref="C93:D93"/>
    <mergeCell ref="C83:C92"/>
    <mergeCell ref="A207:A211"/>
    <mergeCell ref="C211:D211"/>
    <mergeCell ref="A197:A201"/>
    <mergeCell ref="B197:B201"/>
    <mergeCell ref="C201:D201"/>
    <mergeCell ref="A202:A206"/>
    <mergeCell ref="C197:C200"/>
    <mergeCell ref="C207:C210"/>
    <mergeCell ref="B207:B211"/>
    <mergeCell ref="B202:B206"/>
    <mergeCell ref="C206:D206"/>
    <mergeCell ref="A187:A193"/>
    <mergeCell ref="B187:B193"/>
    <mergeCell ref="C193:D193"/>
    <mergeCell ref="C187:C192"/>
    <mergeCell ref="C158:C185"/>
    <mergeCell ref="C186:D186"/>
    <mergeCell ref="A1:H1"/>
    <mergeCell ref="E2:E5"/>
    <mergeCell ref="C2:C8"/>
    <mergeCell ref="A2:A8"/>
    <mergeCell ref="B2:B8"/>
    <mergeCell ref="D2:D5"/>
    <mergeCell ref="F2:F5"/>
    <mergeCell ref="G2:G5"/>
    <mergeCell ref="H2:H5"/>
    <mergeCell ref="A228:H229"/>
    <mergeCell ref="A227:H227"/>
    <mergeCell ref="C30:D30"/>
    <mergeCell ref="B10:B30"/>
    <mergeCell ref="A10:A30"/>
    <mergeCell ref="B36:B64"/>
    <mergeCell ref="A36:A64"/>
    <mergeCell ref="C64:D64"/>
    <mergeCell ref="A225:C225"/>
    <mergeCell ref="A212:A224"/>
    <mergeCell ref="B212:B224"/>
    <mergeCell ref="C224:D224"/>
    <mergeCell ref="C212:C223"/>
    <mergeCell ref="C202:C205"/>
    <mergeCell ref="A158:A186"/>
    <mergeCell ref="B158:B186"/>
  </mergeCells>
  <pageMargins left="0.70866141732283472" right="0.11811023622047245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2020-10-02T07:35:45Z</dcterms:modified>
</cp:coreProperties>
</file>